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080" activeTab="1"/>
  </bookViews>
  <sheets>
    <sheet name="Доходи" sheetId="1" r:id="rId1"/>
    <sheet name="Видатки" sheetId="2" r:id="rId2"/>
  </sheets>
  <definedNames>
    <definedName name="_xlnm.Print_Titles" localSheetId="0">'Доходи'!$A:$C</definedName>
  </definedNames>
  <calcPr fullCalcOnLoad="1"/>
</workbook>
</file>

<file path=xl/sharedStrings.xml><?xml version="1.0" encoding="utf-8"?>
<sst xmlns="http://schemas.openxmlformats.org/spreadsheetml/2006/main" count="367" uniqueCount="330">
  <si>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</si>
  <si>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</si>
  <si>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</si>
  <si>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</si>
  <si>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</si>
  <si>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</si>
  <si>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</si>
  <si>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</si>
  <si>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</si>
  <si>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</si>
  <si>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</si>
  <si>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</si>
  <si>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</si>
  <si>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</si>
  <si>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</si>
  <si>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</si>
  <si>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</si>
  <si>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</si>
  <si>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</si>
  <si>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</si>
  <si>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</si>
  <si>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</si>
  <si>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</si>
  <si>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</si>
  <si>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</si>
  <si>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</si>
  <si>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</si>
  <si>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</si>
  <si>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</si>
  <si>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</si>
  <si>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</si>
  <si>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</si>
  <si>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</si>
  <si>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</si>
  <si>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</si>
  <si>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</si>
  <si>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</si>
  <si>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</si>
  <si>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</si>
  <si>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</si>
  <si>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</si>
  <si>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</si>
  <si>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</si>
  <si>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</si>
  <si>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</si>
  <si>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</si>
  <si>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</si>
  <si>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</si>
  <si>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</si>
  <si>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</si>
  <si>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</si>
  <si>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</si>
  <si>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</si>
  <si>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</si>
  <si>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</si>
  <si>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</si>
  <si>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</si>
  <si>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</si>
  <si>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</si>
  <si>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</si>
  <si>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</si>
  <si>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</si>
  <si>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</si>
  <si>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</si>
  <si>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без урахування трансферт</t>
  </si>
  <si>
    <t>Всього</t>
  </si>
  <si>
    <t>Загальний фонд</t>
  </si>
  <si>
    <t>Спеціальний фонд</t>
  </si>
  <si>
    <t>Разом</t>
  </si>
  <si>
    <t>% виконання</t>
  </si>
  <si>
    <t>грн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</si>
  <si>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</si>
  <si>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</si>
  <si>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</si>
  <si>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</si>
  <si>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</si>
  <si>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</si>
  <si>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</si>
  <si>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</si>
  <si>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</si>
  <si>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</si>
  <si>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</si>
  <si>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</si>
  <si>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</si>
  <si>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</si>
  <si>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</t>
  </si>
  <si>
    <t>Показник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</si>
  <si>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</si>
  <si>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</si>
  <si>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</si>
  <si>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</si>
  <si>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</si>
  <si>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</si>
  <si>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>1000</t>
  </si>
  <si>
    <t>Освіта</t>
  </si>
  <si>
    <t>Надання дошкільної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</si>
  <si>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</si>
  <si>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</si>
  <si>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</si>
  <si>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</si>
  <si>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</si>
  <si>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</si>
  <si>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</si>
  <si>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2000</t>
  </si>
  <si>
    <t>Охорона здоров`я</t>
  </si>
  <si>
    <t>0112010</t>
  </si>
  <si>
    <t>Багатопрофільна стаціонарна медична допомога населенню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</si>
  <si>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</si>
  <si>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</si>
  <si>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</si>
  <si>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</si>
  <si>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</si>
  <si>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</si>
  <si>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0113031</t>
  </si>
  <si>
    <t>Надання інших пільг окремим категоріям громадян відповідно до законодавства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</si>
  <si>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</si>
  <si>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</si>
  <si>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</si>
  <si>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</si>
  <si>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</si>
  <si>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</si>
  <si>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</si>
  <si>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</si>
  <si>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</si>
  <si>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</si>
  <si>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</si>
  <si>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</si>
  <si>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</si>
  <si>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</si>
  <si>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</si>
  <si>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</si>
  <si>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</si>
  <si>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4000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</si>
  <si>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</si>
  <si>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</si>
  <si>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</si>
  <si>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</si>
  <si>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</si>
  <si>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</si>
  <si>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5000</t>
  </si>
  <si>
    <t>Фiзична культура i спорт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</si>
  <si>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</si>
  <si>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</si>
  <si>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</si>
  <si>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</si>
  <si>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</si>
  <si>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</si>
  <si>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</si>
  <si>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</si>
  <si>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</si>
  <si>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0116082</t>
  </si>
  <si>
    <t>Придбання житла для окремих категорій населення відповідно до законодавства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</si>
  <si>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</si>
  <si>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</si>
  <si>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</si>
  <si>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</si>
  <si>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</si>
  <si>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</si>
  <si>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</si>
  <si>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</si>
  <si>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</si>
  <si>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3718710</t>
  </si>
  <si>
    <t>Резервний фонд місцевого бюджету</t>
  </si>
  <si>
    <t>9000</t>
  </si>
  <si>
    <t>Міжбюджетні трансферти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</si>
  <si>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</si>
  <si>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</si>
  <si>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</si>
  <si>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% виконання </t>
  </si>
  <si>
    <t>0100</t>
  </si>
  <si>
    <t>Видатки</t>
  </si>
  <si>
    <t>0117310</t>
  </si>
  <si>
    <t>Будівництво-1 об`єктів житлово-комунального господарства</t>
  </si>
  <si>
    <t>0117350</t>
  </si>
  <si>
    <t>Розроблення схем планування та забудови територій (містобудівної документації)</t>
  </si>
  <si>
    <t>0117650</t>
  </si>
  <si>
    <t>Проведення експертної грошової оцінки земельної ділянки чи права на неї</t>
  </si>
  <si>
    <t>0118340</t>
  </si>
  <si>
    <t>Природоохоронні заходи за рахунок цільових фондів</t>
  </si>
  <si>
    <t>2100</t>
  </si>
  <si>
    <t>Оплата праці і нарахування на заробітну плату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</si>
  <si>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</si>
  <si>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</si>
  <si>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</si>
  <si>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</si>
  <si>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</si>
  <si>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</si>
  <si>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</si>
  <si>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</si>
  <si>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</si>
  <si>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</si>
  <si>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</si>
  <si>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</si>
  <si>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</si>
  <si>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</si>
  <si>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</si>
  <si>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</si>
  <si>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</si>
  <si>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</si>
  <si>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</si>
  <si>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</si>
  <si>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</si>
  <si>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</si>
  <si>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</si>
  <si>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</si>
  <si>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</si>
  <si>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</si>
  <si>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</si>
  <si>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</si>
  <si>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</si>
  <si>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</si>
  <si>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</si>
  <si>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2730</t>
  </si>
  <si>
    <t>Інші виплати населенню</t>
  </si>
  <si>
    <t>2800</t>
  </si>
  <si>
    <t>Інші поточні видатки</t>
  </si>
  <si>
    <t>Нерозподілені видатки</t>
  </si>
  <si>
    <t>2281</t>
  </si>
  <si>
    <t>Дослідження і розробки, окремі заходи розвитку по реалізації державних (регіональних) програм</t>
  </si>
  <si>
    <t>Капітальні видатки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</si>
  <si>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</si>
  <si>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</si>
  <si>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</si>
  <si>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</si>
  <si>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</si>
  <si>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</si>
  <si>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</si>
  <si>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</si>
  <si>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</si>
  <si>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</si>
  <si>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</si>
  <si>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</si>
  <si>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</si>
  <si>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</si>
  <si>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3240</t>
  </si>
  <si>
    <t>Капітальні трансферти населенню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</si>
  <si>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</si>
  <si>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0117630</t>
  </si>
  <si>
    <t>Реалізація програм і заходів в галузі зовнішньоекономічної діяльності</t>
  </si>
  <si>
    <t>0117680</t>
  </si>
  <si>
    <t>Членські внески до асоціацій органів місцевого самоврядування</t>
  </si>
  <si>
    <t>0117693</t>
  </si>
  <si>
    <t>Інші заходи, пов`язані з економічною діяльністю</t>
  </si>
  <si>
    <t>0118330</t>
  </si>
  <si>
    <t>Інша діяльність у сфері екології та охорони природних ресурсів</t>
  </si>
  <si>
    <t>0610160</t>
  </si>
  <si>
    <t>0611010</t>
  </si>
  <si>
    <t>0611021</t>
  </si>
  <si>
    <t>0611031</t>
  </si>
  <si>
    <t>0611070</t>
  </si>
  <si>
    <t>0611080</t>
  </si>
  <si>
    <t>0611141</t>
  </si>
  <si>
    <t>0611142</t>
  </si>
  <si>
    <t>0611151</t>
  </si>
  <si>
    <t>0611152</t>
  </si>
  <si>
    <t>0611160</t>
  </si>
  <si>
    <t>0613133</t>
  </si>
  <si>
    <t>0614030</t>
  </si>
  <si>
    <t>0614040</t>
  </si>
  <si>
    <t>0614060</t>
  </si>
  <si>
    <t>0614081</t>
  </si>
  <si>
    <t>0614082</t>
  </si>
  <si>
    <t>0615011</t>
  </si>
  <si>
    <t>0615012</t>
  </si>
  <si>
    <t>0615031</t>
  </si>
  <si>
    <t>0615061</t>
  </si>
  <si>
    <t>0615062</t>
  </si>
  <si>
    <t>3143</t>
  </si>
  <si>
    <t>Реставрація пам`яток культури, історії та архітектури</t>
  </si>
  <si>
    <t>0118110</t>
  </si>
  <si>
    <t>Заходи із запобігання та ліквідації надзвичайних ситуацій та наслідків стихійного лиха</t>
  </si>
  <si>
    <t>0118240</t>
  </si>
  <si>
    <t>Заходи та роботи з територіальної оборони</t>
  </si>
  <si>
    <t>2620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</si>
  <si>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</si>
  <si>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</si>
  <si>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, в т.ч.</t>
  </si>
  <si>
    <t>Акциз, в т.ч.  Пальне</t>
  </si>
  <si>
    <t>Державне управління</t>
  </si>
  <si>
    <t>Економічна діяльність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</si>
  <si>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</si>
  <si>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</si>
  <si>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</si>
  <si>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</si>
  <si>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 xml:space="preserve">Звіт про виконання бюджету Городоцької міської територіальної громади </t>
  </si>
  <si>
    <t>Звіт про виконання бюджету Городоцької міської територіальної громади</t>
  </si>
  <si>
    <t>0119770</t>
  </si>
  <si>
    <t>0619770</t>
  </si>
  <si>
    <t>Акцизний податок з реалізації суб`єктами господарювання роздрібної торгівлі підакцизних товарів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</si>
  <si>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</si>
  <si>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</si>
  <si>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</si>
  <si>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</si>
  <si>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0117330</t>
  </si>
  <si>
    <t>Будівництво інших об`єктів комунальної власності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</si>
  <si>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</si>
  <si>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</si>
  <si>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</si>
  <si>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</si>
  <si>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0617350</t>
  </si>
  <si>
    <t>0110160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</si>
  <si>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</si>
  <si>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</si>
  <si>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</si>
  <si>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</si>
  <si>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</si>
  <si>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виконання інвестиційних проектів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</si>
  <si>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</si>
  <si>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</si>
  <si>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0617368</t>
  </si>
  <si>
    <t>Виконання інвестиційних проектів за рахунок субвенцій з інших бюджетів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</si>
  <si>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</si>
  <si>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</si>
  <si>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</si>
  <si>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</si>
  <si>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</si>
  <si>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0119720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</si>
  <si>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</si>
  <si>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0118311</t>
  </si>
  <si>
    <t>Охорона та раціональне використання природних ресурсів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</si>
  <si>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</si>
  <si>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</si>
  <si>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Податок на доходи фізичних осіб у вигляді мінімального податкового зобов`язання, що підлягає сплаті фізичними особами</t>
  </si>
  <si>
    <t>0117660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</si>
  <si>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</si>
  <si>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станом на  1 лютого  2024  року</t>
  </si>
  <si>
    <t>Уточнений річний план на 2024 рік</t>
  </si>
  <si>
    <t>Факт на 01.02.2024 року</t>
  </si>
  <si>
    <t>План на 2024 рік з урахуванням змін</t>
  </si>
  <si>
    <t>Касові видатки на 01.02.2024р.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</si>
</sst>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000"/>
    <numFmt numFmtId="174" formatCode="0.000"/>
    <numFmt numFmtId="175" formatCode="0.0"/>
    <numFmt numFmtId="176" formatCode="#0.0"/>
    <numFmt numFmtId="177" formatCode="0.000000"/>
    <numFmt numFmtId="178" formatCode="0.00000"/>
    <numFmt numFmtId="179" formatCode="#,##0.0"/>
    <numFmt numFmtId="180" formatCode="#0"/>
    <numFmt numFmtId="181" formatCode="#0.000"/>
    <numFmt numFmtId="182" formatCode="#0.0000"/>
    <numFmt numFmtId="183" formatCode="_-* #,##0.0\ _₽_-;\-* #,##0.0\ _₽_-;_-* &quot;-&quot;??\ _₽_-;_-@_-"/>
    <numFmt numFmtId="184" formatCode="_-* #,##0\ _₽_-;\-* #,##0\ _₽_-;_-* &quot;-&quot;??\ _₽_-;_-@_-"/>
    <numFmt numFmtId="185" formatCode="_-* #,##0\ &quot;₴&quot;_-;\-* #,##0\ &quot;₴&quot;_-;_-* &quot;-&quot;\ &quot;₴&quot;_-;_-@_-"/>
    <numFmt numFmtId="186" formatCode="_-* #,##0\ _₴_-;\-* #,##0\ _₴_-;_-* &quot;-&quot;\ _₴_-;_-@_-"/>
    <numFmt numFmtId="187" formatCode="_-* #,##0.00\ &quot;₴&quot;_-;\-* #,##0.00\ &quot;₴&quot;_-;_-* &quot;-&quot;??\ &quot;₴&quot;_-;_-@_-"/>
    <numFmt numFmtId="188" formatCode="_-* #,##0.00\ _₴_-;\-* #,##0.00\ _₴_-;_-* &quot;-&quot;??\ _₴_-;_-@_-"/>
  </numFmts>
  <fonts count="32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3" fillId="0" borderId="6" applyNumberFormat="0" applyFill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20" borderId="1" applyNumberFormat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6" fillId="23" borderId="9" applyNumberFormat="0" applyFont="0" applyAlignment="0" applyProtection="0"/>
    <xf numFmtId="0" fontId="8" fillId="23" borderId="9" applyNumberFormat="0" applyFont="0" applyAlignment="0" applyProtection="0"/>
    <xf numFmtId="9" fontId="0" fillId="0" borderId="0" applyFont="0" applyFill="0" applyBorder="0" applyAlignment="0" applyProtection="0"/>
    <xf numFmtId="0" fontId="10" fillId="20" borderId="2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1" fillId="2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4" borderId="11" xfId="0" applyFont="1" applyFill="1" applyBorder="1" applyAlignment="1">
      <alignment wrapText="1"/>
    </xf>
    <xf numFmtId="172" fontId="1" fillId="24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1" fillId="24" borderId="10" xfId="0" applyFont="1" applyFill="1" applyBorder="1" applyAlignment="1" quotePrefix="1">
      <alignment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75" fontId="0" fillId="0" borderId="0" xfId="0" applyNumberFormat="1" applyFont="1" applyAlignment="1">
      <alignment horizontal="center"/>
    </xf>
    <xf numFmtId="0" fontId="1" fillId="0" borderId="10" xfId="0" applyFont="1" applyFill="1" applyBorder="1" applyAlignment="1" quotePrefix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 quotePrefix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8" fillId="0" borderId="10" xfId="124" applyBorder="1" applyAlignment="1">
      <alignment horizontal="center" vertical="center"/>
      <protection/>
    </xf>
    <xf numFmtId="0" fontId="1" fillId="2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0" xfId="124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8" fillId="0" borderId="10" xfId="124" applyFont="1" applyBorder="1" applyAlignment="1">
      <alignment vertical="center" wrapText="1"/>
      <protection/>
    </xf>
    <xf numFmtId="0" fontId="8" fillId="0" borderId="10" xfId="124" applyBorder="1" applyAlignment="1">
      <alignment horizontal="left" vertical="center"/>
      <protection/>
    </xf>
    <xf numFmtId="172" fontId="1" fillId="24" borderId="16" xfId="0" applyNumberFormat="1" applyFont="1" applyFill="1" applyBorder="1" applyAlignment="1">
      <alignment/>
    </xf>
    <xf numFmtId="172" fontId="1" fillId="24" borderId="17" xfId="0" applyNumberFormat="1" applyFont="1" applyFill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10" xfId="141" applyNumberFormat="1" applyFont="1" applyBorder="1" applyAlignment="1">
      <alignment/>
    </xf>
    <xf numFmtId="172" fontId="0" fillId="0" borderId="18" xfId="141" applyNumberFormat="1" applyFont="1" applyBorder="1" applyAlignment="1">
      <alignment/>
    </xf>
    <xf numFmtId="172" fontId="0" fillId="0" borderId="19" xfId="141" applyNumberFormat="1" applyFont="1" applyBorder="1" applyAlignment="1">
      <alignment/>
    </xf>
    <xf numFmtId="172" fontId="1" fillId="24" borderId="18" xfId="141" applyNumberFormat="1" applyFont="1" applyFill="1" applyBorder="1" applyAlignment="1">
      <alignment/>
    </xf>
    <xf numFmtId="172" fontId="1" fillId="24" borderId="19" xfId="0" applyNumberFormat="1" applyFont="1" applyFill="1" applyBorder="1" applyAlignment="1">
      <alignment/>
    </xf>
    <xf numFmtId="172" fontId="1" fillId="24" borderId="18" xfId="0" applyNumberFormat="1" applyFont="1" applyFill="1" applyBorder="1" applyAlignment="1">
      <alignment/>
    </xf>
    <xf numFmtId="172" fontId="0" fillId="0" borderId="10" xfId="141" applyNumberFormat="1" applyFont="1" applyFill="1" applyBorder="1" applyAlignment="1">
      <alignment/>
    </xf>
    <xf numFmtId="172" fontId="1" fillId="0" borderId="18" xfId="141" applyNumberFormat="1" applyFont="1" applyFill="1" applyBorder="1" applyAlignment="1">
      <alignment/>
    </xf>
    <xf numFmtId="172" fontId="0" fillId="0" borderId="20" xfId="141" applyNumberFormat="1" applyFont="1" applyBorder="1" applyAlignment="1">
      <alignment/>
    </xf>
    <xf numFmtId="172" fontId="0" fillId="0" borderId="18" xfId="141" applyNumberFormat="1" applyFont="1" applyFill="1" applyBorder="1" applyAlignment="1">
      <alignment/>
    </xf>
    <xf numFmtId="172" fontId="1" fillId="24" borderId="15" xfId="141" applyNumberFormat="1" applyFont="1" applyFill="1" applyBorder="1" applyAlignment="1">
      <alignment/>
    </xf>
    <xf numFmtId="172" fontId="1" fillId="24" borderId="13" xfId="0" applyNumberFormat="1" applyFont="1" applyFill="1" applyBorder="1" applyAlignment="1">
      <alignment/>
    </xf>
    <xf numFmtId="172" fontId="1" fillId="24" borderId="14" xfId="0" applyNumberFormat="1" applyFont="1" applyFill="1" applyBorder="1" applyAlignment="1">
      <alignment/>
    </xf>
    <xf numFmtId="172" fontId="1" fillId="24" borderId="15" xfId="0" applyNumberFormat="1" applyFont="1" applyFill="1" applyBorder="1" applyAlignment="1">
      <alignment/>
    </xf>
    <xf numFmtId="4" fontId="27" fillId="24" borderId="10" xfId="124" applyNumberFormat="1" applyFont="1" applyFill="1" applyBorder="1" applyAlignment="1">
      <alignment vertical="center"/>
      <protection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/>
    </xf>
    <xf numFmtId="4" fontId="8" fillId="0" borderId="10" xfId="124" applyNumberFormat="1" applyBorder="1" applyAlignment="1">
      <alignment vertical="center"/>
      <protection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7" fillId="0" borderId="10" xfId="124" applyNumberFormat="1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>
      <alignment horizontal="center"/>
    </xf>
    <xf numFmtId="4" fontId="27" fillId="0" borderId="10" xfId="124" applyNumberFormat="1" applyFont="1" applyBorder="1" applyAlignment="1">
      <alignment vertical="center"/>
      <protection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8" fillId="0" borderId="10" xfId="124" applyFill="1" applyBorder="1" applyAlignment="1">
      <alignment horizontal="center" vertical="center"/>
      <protection/>
    </xf>
    <xf numFmtId="0" fontId="8" fillId="0" borderId="10" xfId="124" applyFill="1" applyBorder="1" applyAlignment="1">
      <alignment vertical="center" wrapText="1"/>
      <protection/>
    </xf>
    <xf numFmtId="0" fontId="8" fillId="0" borderId="10" xfId="124" applyFont="1" applyFill="1" applyBorder="1" applyAlignment="1">
      <alignment vertical="center" wrapText="1"/>
      <protection/>
    </xf>
    <xf numFmtId="4" fontId="8" fillId="0" borderId="10" xfId="124" applyNumberFormat="1" applyFont="1" applyBorder="1" applyAlignment="1">
      <alignment vertical="center"/>
      <protection/>
    </xf>
    <xf numFmtId="172" fontId="0" fillId="0" borderId="11" xfId="141" applyNumberFormat="1" applyFont="1" applyBorder="1" applyAlignment="1">
      <alignment/>
    </xf>
    <xf numFmtId="0" fontId="27" fillId="24" borderId="10" xfId="124" applyFont="1" applyFill="1" applyBorder="1" applyAlignment="1">
      <alignment horizontal="center" vertical="center"/>
      <protection/>
    </xf>
    <xf numFmtId="0" fontId="27" fillId="24" borderId="10" xfId="124" applyFont="1" applyFill="1" applyBorder="1" applyAlignment="1">
      <alignment vertical="center" wrapText="1"/>
      <protection/>
    </xf>
    <xf numFmtId="4" fontId="27" fillId="24" borderId="10" xfId="124" applyNumberFormat="1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27" fillId="0" borderId="10" xfId="124" applyNumberFormat="1" applyFont="1" applyFill="1" applyBorder="1" applyAlignment="1">
      <alignment vertical="center"/>
      <protection/>
    </xf>
    <xf numFmtId="4" fontId="8" fillId="0" borderId="10" xfId="124" applyNumberFormat="1" applyFont="1" applyFill="1" applyBorder="1" applyAlignment="1">
      <alignment vertical="center"/>
      <protection/>
    </xf>
    <xf numFmtId="49" fontId="8" fillId="0" borderId="10" xfId="124" applyNumberFormat="1" applyFont="1" applyBorder="1" applyAlignment="1">
      <alignment horizontal="center" vertical="center"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4" fontId="8" fillId="0" borderId="10" xfId="121" applyNumberFormat="1" applyBorder="1" applyAlignment="1">
      <alignment vertical="center"/>
      <protection/>
    </xf>
    <xf numFmtId="4" fontId="27" fillId="25" borderId="10" xfId="121" applyNumberFormat="1" applyFont="1" applyFill="1" applyBorder="1" applyAlignment="1">
      <alignment vertical="center"/>
      <protection/>
    </xf>
    <xf numFmtId="4" fontId="1" fillId="0" borderId="10" xfId="0" applyNumberFormat="1" applyFont="1" applyBorder="1" applyAlignment="1">
      <alignment/>
    </xf>
    <xf numFmtId="4" fontId="27" fillId="0" borderId="10" xfId="121" applyNumberFormat="1" applyFont="1" applyBorder="1" applyAlignment="1">
      <alignment vertical="center"/>
      <protection/>
    </xf>
    <xf numFmtId="4" fontId="8" fillId="26" borderId="10" xfId="121" applyNumberFormat="1" applyFill="1" applyBorder="1" applyAlignment="1">
      <alignment vertical="center"/>
      <protection/>
    </xf>
    <xf numFmtId="4" fontId="0" fillId="26" borderId="10" xfId="0" applyNumberFormat="1" applyFont="1" applyFill="1" applyBorder="1" applyAlignment="1">
      <alignment horizontal="center" vertical="center" wrapText="1"/>
    </xf>
    <xf numFmtId="4" fontId="8" fillId="26" borderId="10" xfId="124" applyNumberFormat="1" applyFill="1" applyBorder="1" applyAlignment="1">
      <alignment vertical="center"/>
      <protection/>
    </xf>
    <xf numFmtId="4" fontId="0" fillId="26" borderId="10" xfId="0" applyNumberFormat="1" applyFill="1" applyBorder="1" applyAlignment="1">
      <alignment vertical="center" wrapText="1"/>
    </xf>
    <xf numFmtId="0" fontId="1" fillId="24" borderId="11" xfId="0" applyFont="1" applyFill="1" applyBorder="1" applyAlignment="1">
      <alignment horizontal="left" wrapText="1"/>
    </xf>
    <xf numFmtId="0" fontId="1" fillId="24" borderId="21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2" fontId="30" fillId="0" borderId="10" xfId="123" applyNumberFormat="1" applyBorder="1">
      <alignment/>
      <protection/>
    </xf>
    <xf numFmtId="172" fontId="31" fillId="25" borderId="10" xfId="123" applyNumberFormat="1" applyFont="1" applyFill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1" fillId="24" borderId="10" xfId="123" applyNumberFormat="1" applyFont="1" applyFill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0" fillId="0" borderId="10" xfId="123" applyNumberFormat="1" applyBorder="1">
      <alignment/>
      <protection/>
    </xf>
    <xf numFmtId="172" fontId="31" fillId="24" borderId="10" xfId="123" applyNumberFormat="1" applyFont="1" applyFill="1" applyBorder="1">
      <alignment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  <xf numFmtId="4" fontId="8" fillId="0" borderId="10" xfId="121" applyNumberFormat="1" applyBorder="1" applyAlignment="1">
      <alignment vertical="center"/>
      <protection/>
    </xf>
  </cellXfs>
  <cellStyles count="130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 2 2" xfId="121"/>
    <cellStyle name="Обычный 3" xfId="122"/>
    <cellStyle name="Обычный 4" xfId="123"/>
    <cellStyle name="Обычный_shabl_dod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Comma" xfId="141"/>
    <cellStyle name="Comma [0]" xfId="142"/>
    <cellStyle name="Хороший" xfId="143"/>
  </cellStyles>
  <dxfs count="10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7"/>
  <sheetViews>
    <sheetView zoomScalePageLayoutView="0" workbookViewId="0" topLeftCell="A1">
      <pane xSplit="3" ySplit="8" topLeftCell="D6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98" sqref="I98"/>
    </sheetView>
  </sheetViews>
  <sheetFormatPr defaultColWidth="9.00390625" defaultRowHeight="12.75"/>
  <cols>
    <col min="1" max="1" width="0.12890625" style="0" customWidth="1"/>
    <col min="3" max="3" width="43.125" style="0" customWidth="1"/>
    <col min="4" max="4" width="14.75390625" style="0" customWidth="1"/>
    <col min="5" max="5" width="14.875" style="0" customWidth="1"/>
    <col min="6" max="6" width="8.75390625" style="0" customWidth="1"/>
    <col min="7" max="7" width="12.75390625" style="0" customWidth="1"/>
    <col min="8" max="8" width="11.75390625" style="0" customWidth="1"/>
    <col min="9" max="9" width="9.25390625" style="0" customWidth="1"/>
    <col min="10" max="11" width="12.625" style="0" customWidth="1"/>
    <col min="12" max="12" width="9.625" style="0" customWidth="1"/>
  </cols>
  <sheetData>
    <row r="2" spans="1:9" ht="18">
      <c r="A2" s="1"/>
      <c r="B2" s="8" t="s">
        <v>284</v>
      </c>
      <c r="C2" s="1"/>
      <c r="D2" s="1"/>
      <c r="E2" s="1"/>
      <c r="F2" s="1"/>
      <c r="G2" s="1"/>
      <c r="H2" s="1"/>
      <c r="I2" s="1"/>
    </row>
    <row r="3" spans="1:9" ht="23.25">
      <c r="A3" s="5"/>
      <c r="B3" s="9" t="s">
        <v>325</v>
      </c>
      <c r="C3" s="6"/>
      <c r="D3" s="6"/>
      <c r="E3" s="6"/>
      <c r="F3" s="6"/>
      <c r="G3" s="6"/>
      <c r="H3" s="6"/>
      <c r="I3" s="6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7"/>
      <c r="B5" s="7" t="s">
        <v>1</v>
      </c>
      <c r="C5" s="6"/>
      <c r="D5" s="6"/>
      <c r="E5" s="6"/>
      <c r="F5" s="6"/>
      <c r="G5" s="6"/>
      <c r="H5" s="6"/>
      <c r="I5" s="6"/>
    </row>
    <row r="6" ht="13.5" thickBot="1">
      <c r="K6" t="s">
        <v>70</v>
      </c>
    </row>
    <row r="7" spans="1:12" ht="18.75" customHeight="1">
      <c r="A7" s="97"/>
      <c r="B7" s="94" t="s">
        <v>0</v>
      </c>
      <c r="C7" s="99" t="s">
        <v>1</v>
      </c>
      <c r="D7" s="94" t="s">
        <v>66</v>
      </c>
      <c r="E7" s="95"/>
      <c r="F7" s="96"/>
      <c r="G7" s="94" t="s">
        <v>67</v>
      </c>
      <c r="H7" s="95"/>
      <c r="I7" s="96"/>
      <c r="J7" s="94" t="s">
        <v>68</v>
      </c>
      <c r="K7" s="95"/>
      <c r="L7" s="96"/>
    </row>
    <row r="8" spans="1:12" ht="67.5" customHeight="1" thickBot="1">
      <c r="A8" s="97"/>
      <c r="B8" s="98"/>
      <c r="C8" s="100"/>
      <c r="D8" s="12" t="s">
        <v>326</v>
      </c>
      <c r="E8" s="13" t="s">
        <v>327</v>
      </c>
      <c r="F8" s="14" t="s">
        <v>69</v>
      </c>
      <c r="G8" s="12" t="s">
        <v>326</v>
      </c>
      <c r="H8" s="13" t="s">
        <v>327</v>
      </c>
      <c r="I8" s="14" t="s">
        <v>69</v>
      </c>
      <c r="J8" s="12" t="s">
        <v>326</v>
      </c>
      <c r="K8" s="13" t="s">
        <v>327</v>
      </c>
      <c r="L8" s="14" t="s">
        <v>69</v>
      </c>
    </row>
    <row r="9" spans="1:12" ht="21" customHeight="1">
      <c r="A9" s="27"/>
      <c r="B9" s="29">
        <v>10000000</v>
      </c>
      <c r="C9" s="29" t="s">
        <v>2</v>
      </c>
      <c r="D9" s="108">
        <v>282206400</v>
      </c>
      <c r="E9" s="108">
        <v>25074645.280000005</v>
      </c>
      <c r="F9" s="11">
        <f>E9/D9*100</f>
        <v>8.885214963232587</v>
      </c>
      <c r="G9" s="108">
        <v>190500</v>
      </c>
      <c r="H9" s="108">
        <v>10965.07</v>
      </c>
      <c r="I9" s="11">
        <f>H9/G9*100</f>
        <v>5.755942257217848</v>
      </c>
      <c r="J9" s="35">
        <f>D9+G9</f>
        <v>282396900</v>
      </c>
      <c r="K9" s="36">
        <f>E9+H9</f>
        <v>25085610.350000005</v>
      </c>
      <c r="L9" s="11">
        <f>K9/J9*100</f>
        <v>8.88310401070267</v>
      </c>
    </row>
    <row r="10" spans="1:12" ht="32.25" customHeight="1">
      <c r="A10" s="27"/>
      <c r="B10" s="27">
        <v>11000000</v>
      </c>
      <c r="C10" s="27" t="s">
        <v>3</v>
      </c>
      <c r="D10" s="107">
        <v>172770000</v>
      </c>
      <c r="E10" s="107">
        <v>11556807.030000001</v>
      </c>
      <c r="F10" s="37">
        <f aca="true" t="shared" si="0" ref="F10:F76">E10/D10*100</f>
        <v>6.68912833825317</v>
      </c>
      <c r="G10" s="38"/>
      <c r="H10" s="3"/>
      <c r="I10" s="37"/>
      <c r="J10" s="38">
        <f aca="true" t="shared" si="1" ref="J10:J50">D10+G10</f>
        <v>172770000</v>
      </c>
      <c r="K10" s="3">
        <f aca="true" t="shared" si="2" ref="K10:K50">E10+H10</f>
        <v>11556807.030000001</v>
      </c>
      <c r="L10" s="37">
        <f aca="true" t="shared" si="3" ref="L10:L50">K10/J10*100</f>
        <v>6.68912833825317</v>
      </c>
    </row>
    <row r="11" spans="1:12" ht="12.75">
      <c r="A11" s="27"/>
      <c r="B11" s="27">
        <v>11010000</v>
      </c>
      <c r="C11" s="27" t="s">
        <v>4</v>
      </c>
      <c r="D11" s="107">
        <v>172770000</v>
      </c>
      <c r="E11" s="107">
        <v>11556807.030000001</v>
      </c>
      <c r="F11" s="40">
        <f t="shared" si="0"/>
        <v>6.68912833825317</v>
      </c>
      <c r="G11" s="41"/>
      <c r="H11" s="39"/>
      <c r="I11" s="40"/>
      <c r="J11" s="38">
        <f t="shared" si="1"/>
        <v>172770000</v>
      </c>
      <c r="K11" s="3">
        <f t="shared" si="2"/>
        <v>11556807.030000001</v>
      </c>
      <c r="L11" s="37">
        <f t="shared" si="3"/>
        <v>6.68912833825317</v>
      </c>
    </row>
    <row r="12" spans="1:12" ht="45" customHeight="1">
      <c r="A12" s="27"/>
      <c r="B12" s="27">
        <v>11010100</v>
      </c>
      <c r="C12" s="27" t="s">
        <v>5</v>
      </c>
      <c r="D12" s="107">
        <v>163000000</v>
      </c>
      <c r="E12" s="107">
        <v>10367265.96</v>
      </c>
      <c r="F12" s="40">
        <f t="shared" si="0"/>
        <v>6.360285865030675</v>
      </c>
      <c r="G12" s="41"/>
      <c r="H12" s="39"/>
      <c r="I12" s="40"/>
      <c r="J12" s="38">
        <f t="shared" si="1"/>
        <v>163000000</v>
      </c>
      <c r="K12" s="3">
        <f t="shared" si="2"/>
        <v>10367265.96</v>
      </c>
      <c r="L12" s="37">
        <f t="shared" si="3"/>
        <v>6.360285865030675</v>
      </c>
    </row>
    <row r="13" spans="1:12" ht="40.5" customHeight="1">
      <c r="A13" s="27"/>
      <c r="B13" s="27">
        <v>11010400</v>
      </c>
      <c r="C13" s="27" t="s">
        <v>6</v>
      </c>
      <c r="D13" s="109">
        <v>8260000</v>
      </c>
      <c r="E13" s="109">
        <v>1001064.81</v>
      </c>
      <c r="F13" s="40">
        <f t="shared" si="0"/>
        <v>12.119428692493948</v>
      </c>
      <c r="G13" s="41"/>
      <c r="H13" s="39"/>
      <c r="I13" s="40"/>
      <c r="J13" s="38">
        <f t="shared" si="1"/>
        <v>8260000</v>
      </c>
      <c r="K13" s="3">
        <f t="shared" si="2"/>
        <v>1001064.81</v>
      </c>
      <c r="L13" s="37">
        <f t="shared" si="3"/>
        <v>12.119428692493948</v>
      </c>
    </row>
    <row r="14" spans="1:12" ht="38.25">
      <c r="A14" s="27"/>
      <c r="B14" s="27">
        <v>11010500</v>
      </c>
      <c r="C14" s="27" t="s">
        <v>7</v>
      </c>
      <c r="D14" s="109">
        <v>1500000</v>
      </c>
      <c r="E14" s="109">
        <v>101777.15</v>
      </c>
      <c r="F14" s="40">
        <f t="shared" si="0"/>
        <v>6.785143333333334</v>
      </c>
      <c r="G14" s="41"/>
      <c r="H14" s="39"/>
      <c r="I14" s="40"/>
      <c r="J14" s="38">
        <f t="shared" si="1"/>
        <v>1500000</v>
      </c>
      <c r="K14" s="3">
        <f t="shared" si="2"/>
        <v>101777.15</v>
      </c>
      <c r="L14" s="37">
        <f t="shared" si="3"/>
        <v>6.785143333333334</v>
      </c>
    </row>
    <row r="15" spans="1:12" ht="38.25">
      <c r="A15" s="27"/>
      <c r="B15" s="2">
        <v>11011300</v>
      </c>
      <c r="C15" s="27" t="s">
        <v>322</v>
      </c>
      <c r="D15" s="109">
        <v>10000</v>
      </c>
      <c r="E15" s="109">
        <v>86699.11</v>
      </c>
      <c r="F15" s="40">
        <f t="shared" si="0"/>
        <v>866.9911000000001</v>
      </c>
      <c r="G15" s="41"/>
      <c r="H15" s="39"/>
      <c r="I15" s="40"/>
      <c r="J15" s="38">
        <f>D15+G15</f>
        <v>10000</v>
      </c>
      <c r="K15" s="3">
        <f>E15+H15</f>
        <v>86699.11</v>
      </c>
      <c r="L15" s="37">
        <f>K15/J15*100</f>
        <v>866.9911000000001</v>
      </c>
    </row>
    <row r="16" spans="1:12" ht="25.5">
      <c r="A16" s="27"/>
      <c r="B16" s="27">
        <v>13000000</v>
      </c>
      <c r="C16" s="27" t="s">
        <v>8</v>
      </c>
      <c r="D16" s="110">
        <v>919000</v>
      </c>
      <c r="E16" s="110">
        <v>181213.61999999997</v>
      </c>
      <c r="F16" s="40">
        <f t="shared" si="0"/>
        <v>19.718565832426545</v>
      </c>
      <c r="G16" s="41"/>
      <c r="H16" s="39"/>
      <c r="I16" s="40"/>
      <c r="J16" s="38">
        <f t="shared" si="1"/>
        <v>919000</v>
      </c>
      <c r="K16" s="3">
        <f t="shared" si="2"/>
        <v>181213.61999999997</v>
      </c>
      <c r="L16" s="37">
        <f t="shared" si="3"/>
        <v>19.718565832426545</v>
      </c>
    </row>
    <row r="17" spans="1:12" ht="25.5">
      <c r="A17" s="27"/>
      <c r="B17" s="27">
        <v>13010000</v>
      </c>
      <c r="C17" s="27" t="s">
        <v>9</v>
      </c>
      <c r="D17" s="110">
        <v>522000</v>
      </c>
      <c r="E17" s="110">
        <v>162537.96</v>
      </c>
      <c r="F17" s="40">
        <f t="shared" si="0"/>
        <v>31.137540229885058</v>
      </c>
      <c r="G17" s="41"/>
      <c r="H17" s="39"/>
      <c r="I17" s="40"/>
      <c r="J17" s="38">
        <f t="shared" si="1"/>
        <v>522000</v>
      </c>
      <c r="K17" s="3">
        <f t="shared" si="2"/>
        <v>162537.96</v>
      </c>
      <c r="L17" s="37">
        <f t="shared" si="3"/>
        <v>31.137540229885058</v>
      </c>
    </row>
    <row r="18" spans="1:12" ht="51">
      <c r="A18" s="27"/>
      <c r="B18" s="27">
        <v>13010100</v>
      </c>
      <c r="C18" s="27" t="s">
        <v>10</v>
      </c>
      <c r="D18" s="110">
        <v>72000</v>
      </c>
      <c r="E18" s="110">
        <v>280.83</v>
      </c>
      <c r="F18" s="40">
        <f t="shared" si="0"/>
        <v>0.3900416666666667</v>
      </c>
      <c r="G18" s="41"/>
      <c r="H18" s="39"/>
      <c r="I18" s="40"/>
      <c r="J18" s="38">
        <f t="shared" si="1"/>
        <v>72000</v>
      </c>
      <c r="K18" s="3">
        <f t="shared" si="2"/>
        <v>280.83</v>
      </c>
      <c r="L18" s="37">
        <f t="shared" si="3"/>
        <v>0.3900416666666667</v>
      </c>
    </row>
    <row r="19" spans="1:12" ht="63" customHeight="1">
      <c r="A19" s="27"/>
      <c r="B19" s="27">
        <v>13010200</v>
      </c>
      <c r="C19" s="27" t="s">
        <v>11</v>
      </c>
      <c r="D19" s="110">
        <v>450000</v>
      </c>
      <c r="E19" s="110">
        <v>162257.13</v>
      </c>
      <c r="F19" s="40">
        <f t="shared" si="0"/>
        <v>36.05714</v>
      </c>
      <c r="G19" s="41"/>
      <c r="H19" s="39"/>
      <c r="I19" s="40"/>
      <c r="J19" s="38">
        <f t="shared" si="1"/>
        <v>450000</v>
      </c>
      <c r="K19" s="3">
        <f t="shared" si="2"/>
        <v>162257.13</v>
      </c>
      <c r="L19" s="37">
        <f t="shared" si="3"/>
        <v>36.05714</v>
      </c>
    </row>
    <row r="20" spans="1:12" ht="25.5">
      <c r="A20" s="27"/>
      <c r="B20" s="27">
        <v>13030000</v>
      </c>
      <c r="C20" s="27" t="s">
        <v>12</v>
      </c>
      <c r="D20" s="110">
        <v>397000</v>
      </c>
      <c r="E20" s="110">
        <v>18675.66</v>
      </c>
      <c r="F20" s="40">
        <f t="shared" si="0"/>
        <v>4.7041964735516375</v>
      </c>
      <c r="G20" s="41"/>
      <c r="H20" s="39"/>
      <c r="I20" s="40"/>
      <c r="J20" s="38">
        <f t="shared" si="1"/>
        <v>397000</v>
      </c>
      <c r="K20" s="3">
        <f t="shared" si="2"/>
        <v>18675.66</v>
      </c>
      <c r="L20" s="37">
        <f t="shared" si="3"/>
        <v>4.7041964735516375</v>
      </c>
    </row>
    <row r="21" spans="1:12" ht="38.25">
      <c r="A21" s="27"/>
      <c r="B21" s="27">
        <v>13030100</v>
      </c>
      <c r="C21" s="27" t="s">
        <v>13</v>
      </c>
      <c r="D21" s="110">
        <v>112000</v>
      </c>
      <c r="E21" s="110">
        <v>5011.93</v>
      </c>
      <c r="F21" s="40">
        <f t="shared" si="0"/>
        <v>4.4749375</v>
      </c>
      <c r="G21" s="41"/>
      <c r="H21" s="39"/>
      <c r="I21" s="40"/>
      <c r="J21" s="38">
        <f t="shared" si="1"/>
        <v>112000</v>
      </c>
      <c r="K21" s="3">
        <f t="shared" si="2"/>
        <v>5011.93</v>
      </c>
      <c r="L21" s="37">
        <f t="shared" si="3"/>
        <v>4.4749375</v>
      </c>
    </row>
    <row r="22" spans="1:12" ht="32.25" customHeight="1">
      <c r="A22" s="27"/>
      <c r="B22" s="27">
        <v>13030700</v>
      </c>
      <c r="C22" s="27" t="s">
        <v>14</v>
      </c>
      <c r="D22" s="110">
        <v>90000</v>
      </c>
      <c r="E22" s="110">
        <v>6392.18</v>
      </c>
      <c r="F22" s="40">
        <f t="shared" si="0"/>
        <v>7.102422222222223</v>
      </c>
      <c r="G22" s="41"/>
      <c r="H22" s="39"/>
      <c r="I22" s="40"/>
      <c r="J22" s="38">
        <f t="shared" si="1"/>
        <v>90000</v>
      </c>
      <c r="K22" s="3">
        <f t="shared" si="2"/>
        <v>6392.18</v>
      </c>
      <c r="L22" s="37">
        <f t="shared" si="3"/>
        <v>7.102422222222223</v>
      </c>
    </row>
    <row r="23" spans="1:12" ht="25.5">
      <c r="A23" s="27"/>
      <c r="B23" s="27">
        <v>13030800</v>
      </c>
      <c r="C23" s="27" t="s">
        <v>15</v>
      </c>
      <c r="D23" s="110">
        <v>195000</v>
      </c>
      <c r="E23" s="110">
        <v>7271.55</v>
      </c>
      <c r="F23" s="40">
        <f t="shared" si="0"/>
        <v>3.7290000000000005</v>
      </c>
      <c r="G23" s="41"/>
      <c r="H23" s="39"/>
      <c r="I23" s="40"/>
      <c r="J23" s="38">
        <f t="shared" si="1"/>
        <v>195000</v>
      </c>
      <c r="K23" s="3">
        <f t="shared" si="2"/>
        <v>7271.55</v>
      </c>
      <c r="L23" s="37">
        <f t="shared" si="3"/>
        <v>3.7290000000000005</v>
      </c>
    </row>
    <row r="24" spans="1:12" ht="12.75">
      <c r="A24" s="27"/>
      <c r="B24" s="27">
        <v>14000000</v>
      </c>
      <c r="C24" s="27" t="s">
        <v>277</v>
      </c>
      <c r="D24" s="111">
        <v>25900000</v>
      </c>
      <c r="E24" s="111">
        <v>2365889.27</v>
      </c>
      <c r="F24" s="40">
        <f t="shared" si="0"/>
        <v>9.134707606177606</v>
      </c>
      <c r="G24" s="41"/>
      <c r="H24" s="39"/>
      <c r="I24" s="40"/>
      <c r="J24" s="38">
        <f t="shared" si="1"/>
        <v>25900000</v>
      </c>
      <c r="K24" s="3">
        <f t="shared" si="2"/>
        <v>2365889.27</v>
      </c>
      <c r="L24" s="37">
        <f t="shared" si="3"/>
        <v>9.134707606177606</v>
      </c>
    </row>
    <row r="25" spans="1:12" ht="25.5">
      <c r="A25" s="27"/>
      <c r="B25" s="27">
        <v>14020000</v>
      </c>
      <c r="C25" s="27" t="s">
        <v>16</v>
      </c>
      <c r="D25" s="111">
        <v>4400000</v>
      </c>
      <c r="E25" s="111">
        <v>238679.12</v>
      </c>
      <c r="F25" s="40">
        <f t="shared" si="0"/>
        <v>5.424525454545455</v>
      </c>
      <c r="G25" s="41"/>
      <c r="H25" s="39"/>
      <c r="I25" s="40"/>
      <c r="J25" s="38">
        <f t="shared" si="1"/>
        <v>4400000</v>
      </c>
      <c r="K25" s="3">
        <f t="shared" si="2"/>
        <v>238679.12</v>
      </c>
      <c r="L25" s="37">
        <f t="shared" si="3"/>
        <v>5.424525454545455</v>
      </c>
    </row>
    <row r="26" spans="1:12" ht="12.75">
      <c r="A26" s="27"/>
      <c r="B26" s="27">
        <v>14021900</v>
      </c>
      <c r="C26" s="27" t="s">
        <v>17</v>
      </c>
      <c r="D26" s="111">
        <v>4400000</v>
      </c>
      <c r="E26" s="111">
        <v>238679.12</v>
      </c>
      <c r="F26" s="40">
        <f t="shared" si="0"/>
        <v>5.424525454545455</v>
      </c>
      <c r="G26" s="41"/>
      <c r="H26" s="39"/>
      <c r="I26" s="40"/>
      <c r="J26" s="38">
        <f t="shared" si="1"/>
        <v>4400000</v>
      </c>
      <c r="K26" s="3">
        <f t="shared" si="2"/>
        <v>238679.12</v>
      </c>
      <c r="L26" s="37">
        <f t="shared" si="3"/>
        <v>5.424525454545455</v>
      </c>
    </row>
    <row r="27" spans="1:12" ht="31.5" customHeight="1">
      <c r="A27" s="27"/>
      <c r="B27" s="27">
        <v>14030000</v>
      </c>
      <c r="C27" s="27" t="s">
        <v>18</v>
      </c>
      <c r="D27" s="111">
        <v>16000000</v>
      </c>
      <c r="E27" s="111">
        <v>1463253.1</v>
      </c>
      <c r="F27" s="40">
        <f t="shared" si="0"/>
        <v>9.145331875000002</v>
      </c>
      <c r="G27" s="41"/>
      <c r="H27" s="39"/>
      <c r="I27" s="40"/>
      <c r="J27" s="38">
        <f t="shared" si="1"/>
        <v>16000000</v>
      </c>
      <c r="K27" s="3">
        <f t="shared" si="2"/>
        <v>1463253.1</v>
      </c>
      <c r="L27" s="37">
        <f t="shared" si="3"/>
        <v>9.145331875000002</v>
      </c>
    </row>
    <row r="28" spans="1:12" ht="12.75">
      <c r="A28" s="27"/>
      <c r="B28" s="27">
        <v>14031900</v>
      </c>
      <c r="C28" s="27" t="s">
        <v>17</v>
      </c>
      <c r="D28" s="111">
        <v>16000000</v>
      </c>
      <c r="E28" s="111">
        <v>1463253.1</v>
      </c>
      <c r="F28" s="40">
        <f t="shared" si="0"/>
        <v>9.145331875000002</v>
      </c>
      <c r="G28" s="41"/>
      <c r="H28" s="39"/>
      <c r="I28" s="40"/>
      <c r="J28" s="38">
        <f t="shared" si="1"/>
        <v>16000000</v>
      </c>
      <c r="K28" s="3">
        <f t="shared" si="2"/>
        <v>1463253.1</v>
      </c>
      <c r="L28" s="37">
        <f t="shared" si="3"/>
        <v>9.145331875000002</v>
      </c>
    </row>
    <row r="29" spans="1:12" ht="38.25">
      <c r="A29" s="27"/>
      <c r="B29" s="27">
        <v>14040000</v>
      </c>
      <c r="C29" s="27" t="s">
        <v>288</v>
      </c>
      <c r="D29" s="111">
        <v>5500000</v>
      </c>
      <c r="E29" s="111">
        <v>663957.05</v>
      </c>
      <c r="F29" s="40">
        <f t="shared" si="0"/>
        <v>12.071946363636364</v>
      </c>
      <c r="G29" s="41"/>
      <c r="H29" s="39"/>
      <c r="I29" s="40"/>
      <c r="J29" s="38">
        <f aca="true" t="shared" si="4" ref="J29:K31">D29+G29</f>
        <v>5500000</v>
      </c>
      <c r="K29" s="3">
        <f t="shared" si="4"/>
        <v>663957.05</v>
      </c>
      <c r="L29" s="37">
        <f>K29/J29*100</f>
        <v>12.071946363636364</v>
      </c>
    </row>
    <row r="30" spans="1:12" ht="80.25" customHeight="1">
      <c r="A30" s="27"/>
      <c r="B30" s="2">
        <v>14040100</v>
      </c>
      <c r="C30" s="27" t="s">
        <v>282</v>
      </c>
      <c r="D30" s="111">
        <v>3200000</v>
      </c>
      <c r="E30" s="111">
        <v>383237.16</v>
      </c>
      <c r="F30" s="40">
        <f t="shared" si="0"/>
        <v>11.976161249999999</v>
      </c>
      <c r="G30" s="41"/>
      <c r="H30" s="39"/>
      <c r="I30" s="40"/>
      <c r="J30" s="38">
        <f t="shared" si="4"/>
        <v>3200000</v>
      </c>
      <c r="K30" s="3">
        <f t="shared" si="4"/>
        <v>383237.16</v>
      </c>
      <c r="L30" s="37">
        <f t="shared" si="3"/>
        <v>11.976161249999999</v>
      </c>
    </row>
    <row r="31" spans="1:12" ht="69" customHeight="1">
      <c r="A31" s="27"/>
      <c r="B31" s="2">
        <v>14040200</v>
      </c>
      <c r="C31" s="27" t="s">
        <v>274</v>
      </c>
      <c r="D31" s="111">
        <v>2300000</v>
      </c>
      <c r="E31" s="111">
        <v>280719.89</v>
      </c>
      <c r="F31" s="40">
        <f t="shared" si="0"/>
        <v>12.205212608695652</v>
      </c>
      <c r="G31" s="41"/>
      <c r="H31" s="39"/>
      <c r="I31" s="40"/>
      <c r="J31" s="38">
        <f t="shared" si="4"/>
        <v>2300000</v>
      </c>
      <c r="K31" s="3">
        <f t="shared" si="4"/>
        <v>280719.89</v>
      </c>
      <c r="L31" s="37">
        <f t="shared" si="3"/>
        <v>12.205212608695652</v>
      </c>
    </row>
    <row r="32" spans="1:12" ht="38.25">
      <c r="A32" s="27"/>
      <c r="B32" s="27">
        <v>18000000</v>
      </c>
      <c r="C32" s="27" t="s">
        <v>19</v>
      </c>
      <c r="D32" s="112">
        <v>82617400</v>
      </c>
      <c r="E32" s="112">
        <v>10970735.36</v>
      </c>
      <c r="F32" s="40">
        <f t="shared" si="0"/>
        <v>13.278964673301266</v>
      </c>
      <c r="G32" s="41"/>
      <c r="H32" s="39"/>
      <c r="I32" s="40"/>
      <c r="J32" s="38">
        <f t="shared" si="1"/>
        <v>82617400</v>
      </c>
      <c r="K32" s="3">
        <f t="shared" si="2"/>
        <v>10970735.36</v>
      </c>
      <c r="L32" s="37">
        <f t="shared" si="3"/>
        <v>13.278964673301266</v>
      </c>
    </row>
    <row r="33" spans="1:12" ht="12.75">
      <c r="A33" s="27"/>
      <c r="B33" s="27">
        <v>18010000</v>
      </c>
      <c r="C33" s="27" t="s">
        <v>20</v>
      </c>
      <c r="D33" s="112">
        <v>33240000</v>
      </c>
      <c r="E33" s="112">
        <v>3398925.3899999997</v>
      </c>
      <c r="F33" s="40">
        <f t="shared" si="0"/>
        <v>10.225407310469313</v>
      </c>
      <c r="G33" s="41"/>
      <c r="H33" s="39"/>
      <c r="I33" s="40"/>
      <c r="J33" s="38">
        <f t="shared" si="1"/>
        <v>33240000</v>
      </c>
      <c r="K33" s="3">
        <f t="shared" si="2"/>
        <v>3398925.3899999997</v>
      </c>
      <c r="L33" s="37">
        <f t="shared" si="3"/>
        <v>10.225407310469313</v>
      </c>
    </row>
    <row r="34" spans="1:12" ht="51">
      <c r="A34" s="27"/>
      <c r="B34" s="27">
        <v>18010100</v>
      </c>
      <c r="C34" s="27" t="s">
        <v>21</v>
      </c>
      <c r="D34" s="112">
        <v>40000</v>
      </c>
      <c r="E34" s="112">
        <v>22950.15</v>
      </c>
      <c r="F34" s="40">
        <f t="shared" si="0"/>
        <v>57.375375000000005</v>
      </c>
      <c r="G34" s="41"/>
      <c r="H34" s="39"/>
      <c r="I34" s="40"/>
      <c r="J34" s="38">
        <f t="shared" si="1"/>
        <v>40000</v>
      </c>
      <c r="K34" s="3">
        <f t="shared" si="2"/>
        <v>22950.15</v>
      </c>
      <c r="L34" s="37">
        <f t="shared" si="3"/>
        <v>57.375375000000005</v>
      </c>
    </row>
    <row r="35" spans="1:12" ht="51">
      <c r="A35" s="27"/>
      <c r="B35" s="27">
        <v>18010200</v>
      </c>
      <c r="C35" s="27" t="s">
        <v>22</v>
      </c>
      <c r="D35" s="112">
        <v>1100000</v>
      </c>
      <c r="E35" s="112">
        <v>134776.47</v>
      </c>
      <c r="F35" s="40">
        <f t="shared" si="0"/>
        <v>12.252406363636362</v>
      </c>
      <c r="G35" s="41"/>
      <c r="H35" s="39"/>
      <c r="I35" s="40"/>
      <c r="J35" s="38">
        <f t="shared" si="1"/>
        <v>1100000</v>
      </c>
      <c r="K35" s="3">
        <f t="shared" si="2"/>
        <v>134776.47</v>
      </c>
      <c r="L35" s="37">
        <f t="shared" si="3"/>
        <v>12.252406363636362</v>
      </c>
    </row>
    <row r="36" spans="1:12" ht="51">
      <c r="A36" s="27"/>
      <c r="B36" s="27">
        <v>18010300</v>
      </c>
      <c r="C36" s="27" t="s">
        <v>23</v>
      </c>
      <c r="D36" s="112">
        <v>4900000</v>
      </c>
      <c r="E36" s="112">
        <v>252005.7</v>
      </c>
      <c r="F36" s="40">
        <f t="shared" si="0"/>
        <v>5.142973469387755</v>
      </c>
      <c r="G36" s="41"/>
      <c r="H36" s="39"/>
      <c r="I36" s="40"/>
      <c r="J36" s="38">
        <f t="shared" si="1"/>
        <v>4900000</v>
      </c>
      <c r="K36" s="3">
        <f t="shared" si="2"/>
        <v>252005.7</v>
      </c>
      <c r="L36" s="37">
        <f t="shared" si="3"/>
        <v>5.142973469387755</v>
      </c>
    </row>
    <row r="37" spans="1:12" ht="51">
      <c r="A37" s="27"/>
      <c r="B37" s="27">
        <v>18010400</v>
      </c>
      <c r="C37" s="27" t="s">
        <v>24</v>
      </c>
      <c r="D37" s="112">
        <v>6500000</v>
      </c>
      <c r="E37" s="112">
        <v>993842.25</v>
      </c>
      <c r="F37" s="40">
        <f t="shared" si="0"/>
        <v>15.289880769230768</v>
      </c>
      <c r="G37" s="41"/>
      <c r="H37" s="39"/>
      <c r="I37" s="40"/>
      <c r="J37" s="38">
        <f t="shared" si="1"/>
        <v>6500000</v>
      </c>
      <c r="K37" s="3">
        <f t="shared" si="2"/>
        <v>993842.25</v>
      </c>
      <c r="L37" s="37">
        <f t="shared" si="3"/>
        <v>15.289880769230768</v>
      </c>
    </row>
    <row r="38" spans="1:12" ht="12.75">
      <c r="A38" s="27"/>
      <c r="B38" s="27">
        <v>18010500</v>
      </c>
      <c r="C38" s="27" t="s">
        <v>25</v>
      </c>
      <c r="D38" s="112">
        <v>4800000</v>
      </c>
      <c r="E38" s="112">
        <v>311684.45</v>
      </c>
      <c r="F38" s="40">
        <f t="shared" si="0"/>
        <v>6.493426041666667</v>
      </c>
      <c r="G38" s="41"/>
      <c r="H38" s="39"/>
      <c r="I38" s="40"/>
      <c r="J38" s="38">
        <f t="shared" si="1"/>
        <v>4800000</v>
      </c>
      <c r="K38" s="3">
        <f t="shared" si="2"/>
        <v>311684.45</v>
      </c>
      <c r="L38" s="37">
        <f t="shared" si="3"/>
        <v>6.493426041666667</v>
      </c>
    </row>
    <row r="39" spans="1:12" ht="12.75">
      <c r="A39" s="27"/>
      <c r="B39" s="27">
        <v>18010600</v>
      </c>
      <c r="C39" s="27" t="s">
        <v>26</v>
      </c>
      <c r="D39" s="112">
        <v>13000000</v>
      </c>
      <c r="E39" s="112">
        <v>1507532.19</v>
      </c>
      <c r="F39" s="40">
        <f t="shared" si="0"/>
        <v>11.596401461538461</v>
      </c>
      <c r="G39" s="41"/>
      <c r="H39" s="39"/>
      <c r="I39" s="40"/>
      <c r="J39" s="38">
        <f t="shared" si="1"/>
        <v>13000000</v>
      </c>
      <c r="K39" s="3">
        <f t="shared" si="2"/>
        <v>1507532.19</v>
      </c>
      <c r="L39" s="37">
        <f t="shared" si="3"/>
        <v>11.596401461538461</v>
      </c>
    </row>
    <row r="40" spans="1:12" ht="12.75">
      <c r="A40" s="27"/>
      <c r="B40" s="27">
        <v>18010700</v>
      </c>
      <c r="C40" s="27" t="s">
        <v>27</v>
      </c>
      <c r="D40" s="112">
        <v>1700000</v>
      </c>
      <c r="E40" s="112">
        <v>78143.86</v>
      </c>
      <c r="F40" s="40">
        <f t="shared" si="0"/>
        <v>4.596697647058823</v>
      </c>
      <c r="G40" s="41"/>
      <c r="H40" s="39"/>
      <c r="I40" s="40"/>
      <c r="J40" s="38">
        <f t="shared" si="1"/>
        <v>1700000</v>
      </c>
      <c r="K40" s="3">
        <f t="shared" si="2"/>
        <v>78143.86</v>
      </c>
      <c r="L40" s="37">
        <f t="shared" si="3"/>
        <v>4.596697647058823</v>
      </c>
    </row>
    <row r="41" spans="1:12" ht="12.75">
      <c r="A41" s="27"/>
      <c r="B41" s="27">
        <v>18010900</v>
      </c>
      <c r="C41" s="27" t="s">
        <v>28</v>
      </c>
      <c r="D41" s="112">
        <v>1100000</v>
      </c>
      <c r="E41" s="112">
        <v>80865.32</v>
      </c>
      <c r="F41" s="40">
        <f t="shared" si="0"/>
        <v>7.351392727272728</v>
      </c>
      <c r="G41" s="41"/>
      <c r="H41" s="39"/>
      <c r="I41" s="40"/>
      <c r="J41" s="38">
        <f t="shared" si="1"/>
        <v>1100000</v>
      </c>
      <c r="K41" s="3">
        <f t="shared" si="2"/>
        <v>80865.32</v>
      </c>
      <c r="L41" s="37">
        <f t="shared" si="3"/>
        <v>7.351392727272728</v>
      </c>
    </row>
    <row r="42" spans="1:12" ht="12.75">
      <c r="A42" s="27"/>
      <c r="B42" s="27">
        <v>18011100</v>
      </c>
      <c r="C42" s="27" t="s">
        <v>29</v>
      </c>
      <c r="D42" s="113">
        <v>100000</v>
      </c>
      <c r="E42" s="113">
        <v>17125</v>
      </c>
      <c r="F42" s="40">
        <f t="shared" si="0"/>
        <v>17.125</v>
      </c>
      <c r="G42" s="41"/>
      <c r="H42" s="39"/>
      <c r="I42" s="40"/>
      <c r="J42" s="38">
        <f t="shared" si="1"/>
        <v>100000</v>
      </c>
      <c r="K42" s="3">
        <f t="shared" si="2"/>
        <v>17125</v>
      </c>
      <c r="L42" s="37">
        <f t="shared" si="3"/>
        <v>17.125</v>
      </c>
    </row>
    <row r="43" spans="1:12" ht="25.5">
      <c r="A43" s="27"/>
      <c r="B43" s="27">
        <v>18020000</v>
      </c>
      <c r="C43" s="27" t="s">
        <v>30</v>
      </c>
      <c r="D43" s="113">
        <v>148400</v>
      </c>
      <c r="E43" s="113">
        <v>6100</v>
      </c>
      <c r="F43" s="40">
        <f t="shared" si="0"/>
        <v>4.110512129380054</v>
      </c>
      <c r="G43" s="41"/>
      <c r="H43" s="39"/>
      <c r="I43" s="40"/>
      <c r="J43" s="38">
        <f t="shared" si="1"/>
        <v>148400</v>
      </c>
      <c r="K43" s="3">
        <f t="shared" si="2"/>
        <v>6100</v>
      </c>
      <c r="L43" s="37">
        <f t="shared" si="3"/>
        <v>4.110512129380054</v>
      </c>
    </row>
    <row r="44" spans="1:12" ht="25.5">
      <c r="A44" s="27"/>
      <c r="B44" s="27">
        <v>18020100</v>
      </c>
      <c r="C44" s="27" t="s">
        <v>31</v>
      </c>
      <c r="D44" s="113">
        <v>76100</v>
      </c>
      <c r="E44" s="113">
        <v>6100</v>
      </c>
      <c r="F44" s="40">
        <f t="shared" si="0"/>
        <v>8.015768725361367</v>
      </c>
      <c r="G44" s="41"/>
      <c r="H44" s="39"/>
      <c r="I44" s="40"/>
      <c r="J44" s="38">
        <f t="shared" si="1"/>
        <v>76100</v>
      </c>
      <c r="K44" s="3">
        <f t="shared" si="2"/>
        <v>6100</v>
      </c>
      <c r="L44" s="37">
        <f t="shared" si="3"/>
        <v>8.015768725361367</v>
      </c>
    </row>
    <row r="45" spans="1:12" ht="25.5">
      <c r="A45" s="27"/>
      <c r="B45" s="27">
        <v>18020200</v>
      </c>
      <c r="C45" s="27" t="s">
        <v>32</v>
      </c>
      <c r="D45" s="113">
        <v>72300</v>
      </c>
      <c r="E45" s="113">
        <v>0</v>
      </c>
      <c r="F45" s="40">
        <f t="shared" si="0"/>
        <v>0</v>
      </c>
      <c r="G45" s="41"/>
      <c r="H45" s="39"/>
      <c r="I45" s="40"/>
      <c r="J45" s="38">
        <f t="shared" si="1"/>
        <v>72300</v>
      </c>
      <c r="K45" s="3">
        <f t="shared" si="2"/>
        <v>0</v>
      </c>
      <c r="L45" s="37">
        <f t="shared" si="3"/>
        <v>0</v>
      </c>
    </row>
    <row r="46" spans="1:12" ht="12.75">
      <c r="A46" s="27"/>
      <c r="B46" s="27">
        <v>18030000</v>
      </c>
      <c r="C46" s="27" t="s">
        <v>33</v>
      </c>
      <c r="D46" s="113">
        <v>56000</v>
      </c>
      <c r="E46" s="113">
        <v>1273</v>
      </c>
      <c r="F46" s="40">
        <f t="shared" si="0"/>
        <v>2.273214285714286</v>
      </c>
      <c r="G46" s="41"/>
      <c r="H46" s="39"/>
      <c r="I46" s="40"/>
      <c r="J46" s="38">
        <f t="shared" si="1"/>
        <v>56000</v>
      </c>
      <c r="K46" s="3">
        <f t="shared" si="2"/>
        <v>1273</v>
      </c>
      <c r="L46" s="37">
        <f t="shared" si="3"/>
        <v>2.273214285714286</v>
      </c>
    </row>
    <row r="47" spans="1:12" ht="25.5">
      <c r="A47" s="27"/>
      <c r="B47" s="27">
        <v>18030200</v>
      </c>
      <c r="C47" s="27" t="s">
        <v>34</v>
      </c>
      <c r="D47" s="113">
        <v>56000</v>
      </c>
      <c r="E47" s="113">
        <v>1273</v>
      </c>
      <c r="F47" s="40">
        <f t="shared" si="0"/>
        <v>2.273214285714286</v>
      </c>
      <c r="G47" s="41"/>
      <c r="H47" s="39"/>
      <c r="I47" s="40"/>
      <c r="J47" s="38">
        <f t="shared" si="1"/>
        <v>56000</v>
      </c>
      <c r="K47" s="3">
        <f t="shared" si="2"/>
        <v>1273</v>
      </c>
      <c r="L47" s="37">
        <f t="shared" si="3"/>
        <v>2.273214285714286</v>
      </c>
    </row>
    <row r="48" spans="1:12" ht="12.75">
      <c r="A48" s="27"/>
      <c r="B48" s="27">
        <v>18050000</v>
      </c>
      <c r="C48" s="27" t="s">
        <v>35</v>
      </c>
      <c r="D48" s="113">
        <v>49173000</v>
      </c>
      <c r="E48" s="113">
        <v>7564436.970000001</v>
      </c>
      <c r="F48" s="40">
        <f t="shared" si="0"/>
        <v>15.383313952778966</v>
      </c>
      <c r="G48" s="41"/>
      <c r="H48" s="39"/>
      <c r="I48" s="40"/>
      <c r="J48" s="38">
        <f t="shared" si="1"/>
        <v>49173000</v>
      </c>
      <c r="K48" s="3">
        <f t="shared" si="2"/>
        <v>7564436.970000001</v>
      </c>
      <c r="L48" s="37">
        <f t="shared" si="3"/>
        <v>15.383313952778966</v>
      </c>
    </row>
    <row r="49" spans="1:12" ht="12.75">
      <c r="A49" s="27"/>
      <c r="B49" s="27">
        <v>18050300</v>
      </c>
      <c r="C49" s="27" t="s">
        <v>36</v>
      </c>
      <c r="D49" s="113">
        <v>3923000</v>
      </c>
      <c r="E49" s="113">
        <v>240712.19</v>
      </c>
      <c r="F49" s="40">
        <f t="shared" si="0"/>
        <v>6.135921233749682</v>
      </c>
      <c r="G49" s="41"/>
      <c r="H49" s="39"/>
      <c r="I49" s="40"/>
      <c r="J49" s="38">
        <f t="shared" si="1"/>
        <v>3923000</v>
      </c>
      <c r="K49" s="3">
        <f t="shared" si="2"/>
        <v>240712.19</v>
      </c>
      <c r="L49" s="37">
        <f t="shared" si="3"/>
        <v>6.135921233749682</v>
      </c>
    </row>
    <row r="50" spans="1:12" ht="12.75">
      <c r="A50" s="27"/>
      <c r="B50" s="27">
        <v>18050400</v>
      </c>
      <c r="C50" s="27" t="s">
        <v>37</v>
      </c>
      <c r="D50" s="113">
        <v>43000000</v>
      </c>
      <c r="E50" s="113">
        <v>6802988.36</v>
      </c>
      <c r="F50" s="40">
        <f t="shared" si="0"/>
        <v>15.820903162790698</v>
      </c>
      <c r="G50" s="41"/>
      <c r="H50" s="39"/>
      <c r="I50" s="40"/>
      <c r="J50" s="38">
        <f t="shared" si="1"/>
        <v>43000000</v>
      </c>
      <c r="K50" s="3">
        <f t="shared" si="2"/>
        <v>6802988.36</v>
      </c>
      <c r="L50" s="37">
        <f t="shared" si="3"/>
        <v>15.820903162790698</v>
      </c>
    </row>
    <row r="51" spans="1:12" ht="67.5" customHeight="1">
      <c r="A51" s="27"/>
      <c r="B51" s="27">
        <v>18050500</v>
      </c>
      <c r="C51" s="27" t="s">
        <v>38</v>
      </c>
      <c r="D51" s="113">
        <v>2250000</v>
      </c>
      <c r="E51" s="113">
        <v>520736.42</v>
      </c>
      <c r="F51" s="40">
        <f t="shared" si="0"/>
        <v>23.14384088888889</v>
      </c>
      <c r="G51" s="41"/>
      <c r="H51" s="39"/>
      <c r="I51" s="40"/>
      <c r="J51" s="38">
        <f>D51+G51</f>
        <v>2250000</v>
      </c>
      <c r="K51" s="3">
        <f>E51+H51</f>
        <v>520736.42</v>
      </c>
      <c r="L51" s="37">
        <f>K51/J51*100</f>
        <v>23.14384088888889</v>
      </c>
    </row>
    <row r="52" spans="1:12" ht="21.75" customHeight="1">
      <c r="A52" s="27"/>
      <c r="B52" s="2">
        <v>19000000</v>
      </c>
      <c r="C52" s="27" t="s">
        <v>71</v>
      </c>
      <c r="D52" s="39"/>
      <c r="E52" s="39"/>
      <c r="F52" s="40"/>
      <c r="G52" s="121">
        <v>190500</v>
      </c>
      <c r="H52" s="121">
        <v>10965.07</v>
      </c>
      <c r="I52" s="40">
        <f aca="true" t="shared" si="5" ref="I52:I57">H52/G52*100</f>
        <v>5.755942257217848</v>
      </c>
      <c r="J52" s="38">
        <f aca="true" t="shared" si="6" ref="J52:J104">D52+G52</f>
        <v>190500</v>
      </c>
      <c r="K52" s="3">
        <f aca="true" t="shared" si="7" ref="K52:K104">E52+H52</f>
        <v>10965.07</v>
      </c>
      <c r="L52" s="37">
        <f aca="true" t="shared" si="8" ref="L52:L104">K52/J52*100</f>
        <v>5.755942257217848</v>
      </c>
    </row>
    <row r="53" spans="1:12" ht="22.5" customHeight="1">
      <c r="A53" s="27"/>
      <c r="B53" s="2">
        <v>19010000</v>
      </c>
      <c r="C53" s="27" t="s">
        <v>72</v>
      </c>
      <c r="D53" s="39"/>
      <c r="E53" s="39"/>
      <c r="F53" s="40"/>
      <c r="G53" s="121">
        <v>190500</v>
      </c>
      <c r="H53" s="121">
        <v>10965.07</v>
      </c>
      <c r="I53" s="40">
        <f t="shared" si="5"/>
        <v>5.755942257217848</v>
      </c>
      <c r="J53" s="38">
        <f t="shared" si="6"/>
        <v>190500</v>
      </c>
      <c r="K53" s="3">
        <f t="shared" si="7"/>
        <v>10965.07</v>
      </c>
      <c r="L53" s="37">
        <f t="shared" si="8"/>
        <v>5.755942257217848</v>
      </c>
    </row>
    <row r="54" spans="1:12" ht="63.75" customHeight="1">
      <c r="A54" s="27"/>
      <c r="B54" s="2">
        <v>19010100</v>
      </c>
      <c r="C54" s="27" t="s">
        <v>73</v>
      </c>
      <c r="D54" s="39"/>
      <c r="E54" s="39"/>
      <c r="F54" s="40"/>
      <c r="G54" s="121">
        <v>43000</v>
      </c>
      <c r="H54" s="121">
        <v>490.15</v>
      </c>
      <c r="I54" s="40">
        <f t="shared" si="5"/>
        <v>1.1398837209302326</v>
      </c>
      <c r="J54" s="38">
        <f t="shared" si="6"/>
        <v>43000</v>
      </c>
      <c r="K54" s="3">
        <f t="shared" si="7"/>
        <v>490.15</v>
      </c>
      <c r="L54" s="37">
        <f t="shared" si="8"/>
        <v>1.1398837209302326</v>
      </c>
    </row>
    <row r="55" spans="1:12" ht="29.25" customHeight="1">
      <c r="A55" s="27"/>
      <c r="B55" s="2">
        <v>19010200</v>
      </c>
      <c r="C55" s="27" t="s">
        <v>74</v>
      </c>
      <c r="D55" s="39"/>
      <c r="E55" s="39"/>
      <c r="F55" s="39"/>
      <c r="G55" s="121">
        <v>147000</v>
      </c>
      <c r="H55" s="121">
        <v>10356.27</v>
      </c>
      <c r="I55" s="40">
        <f t="shared" si="5"/>
        <v>7.045081632653062</v>
      </c>
      <c r="J55" s="38">
        <f t="shared" si="6"/>
        <v>147000</v>
      </c>
      <c r="K55" s="3">
        <f t="shared" si="7"/>
        <v>10356.27</v>
      </c>
      <c r="L55" s="37">
        <f t="shared" si="8"/>
        <v>7.045081632653062</v>
      </c>
    </row>
    <row r="56" spans="1:12" ht="54.75" customHeight="1">
      <c r="A56" s="27"/>
      <c r="B56" s="2">
        <v>19010300</v>
      </c>
      <c r="C56" s="27" t="s">
        <v>292</v>
      </c>
      <c r="D56" s="39"/>
      <c r="E56" s="39"/>
      <c r="F56" s="73"/>
      <c r="G56" s="121">
        <v>500</v>
      </c>
      <c r="H56" s="121">
        <v>118.65</v>
      </c>
      <c r="I56" s="40">
        <f t="shared" si="5"/>
        <v>23.73</v>
      </c>
      <c r="J56" s="38">
        <f>D56+G56</f>
        <v>500</v>
      </c>
      <c r="K56" s="3">
        <f>E56+H56</f>
        <v>118.65</v>
      </c>
      <c r="L56" s="37">
        <f t="shared" si="8"/>
        <v>23.73</v>
      </c>
    </row>
    <row r="57" spans="1:12" ht="17.25" customHeight="1">
      <c r="A57" s="27"/>
      <c r="B57" s="29">
        <v>20000000</v>
      </c>
      <c r="C57" s="29" t="s">
        <v>39</v>
      </c>
      <c r="D57" s="108">
        <v>5655600</v>
      </c>
      <c r="E57" s="108">
        <v>1080530.8900000001</v>
      </c>
      <c r="F57" s="42">
        <f t="shared" si="0"/>
        <v>19.105504102128865</v>
      </c>
      <c r="G57" s="108">
        <v>9420430</v>
      </c>
      <c r="H57" s="108">
        <v>489698.13</v>
      </c>
      <c r="I57" s="42">
        <f t="shared" si="5"/>
        <v>5.198256661320131</v>
      </c>
      <c r="J57" s="43">
        <f t="shared" si="6"/>
        <v>15076030</v>
      </c>
      <c r="K57" s="4">
        <f t="shared" si="7"/>
        <v>1570229.02</v>
      </c>
      <c r="L57" s="44">
        <f t="shared" si="8"/>
        <v>10.415401269432339</v>
      </c>
    </row>
    <row r="58" spans="1:12" ht="25.5">
      <c r="A58" s="27"/>
      <c r="B58" s="27">
        <v>21000000</v>
      </c>
      <c r="C58" s="27" t="s">
        <v>40</v>
      </c>
      <c r="D58" s="114">
        <v>807100</v>
      </c>
      <c r="E58" s="114">
        <v>105853.26000000001</v>
      </c>
      <c r="F58" s="40">
        <f t="shared" si="0"/>
        <v>13.115259571304671</v>
      </c>
      <c r="G58" s="122">
        <v>0</v>
      </c>
      <c r="H58" s="122">
        <v>87350.25</v>
      </c>
      <c r="I58" s="40"/>
      <c r="J58" s="38">
        <f t="shared" si="6"/>
        <v>807100</v>
      </c>
      <c r="K58" s="3">
        <f t="shared" si="7"/>
        <v>193203.51</v>
      </c>
      <c r="L58" s="37">
        <f t="shared" si="8"/>
        <v>23.937989096766202</v>
      </c>
    </row>
    <row r="59" spans="1:12" ht="76.5">
      <c r="A59" s="27"/>
      <c r="B59" s="2">
        <v>21010000</v>
      </c>
      <c r="C59" s="27" t="s">
        <v>311</v>
      </c>
      <c r="D59" s="114">
        <v>1100</v>
      </c>
      <c r="E59" s="114">
        <v>0</v>
      </c>
      <c r="F59" s="40">
        <f t="shared" si="0"/>
        <v>0</v>
      </c>
      <c r="G59" s="3"/>
      <c r="H59" s="3"/>
      <c r="I59" s="40"/>
      <c r="J59" s="38">
        <f t="shared" si="6"/>
        <v>1100</v>
      </c>
      <c r="K59" s="3">
        <f t="shared" si="7"/>
        <v>0</v>
      </c>
      <c r="L59" s="37"/>
    </row>
    <row r="60" spans="1:12" ht="43.5" customHeight="1">
      <c r="A60" s="27"/>
      <c r="B60" s="2">
        <v>21010300</v>
      </c>
      <c r="C60" s="27" t="s">
        <v>312</v>
      </c>
      <c r="D60" s="114">
        <v>1100</v>
      </c>
      <c r="E60" s="114">
        <v>0</v>
      </c>
      <c r="F60" s="40">
        <f t="shared" si="0"/>
        <v>0</v>
      </c>
      <c r="G60" s="3"/>
      <c r="H60" s="3"/>
      <c r="I60" s="40"/>
      <c r="J60" s="38">
        <f t="shared" si="6"/>
        <v>1100</v>
      </c>
      <c r="K60" s="3">
        <f t="shared" si="7"/>
        <v>0</v>
      </c>
      <c r="L60" s="37"/>
    </row>
    <row r="61" spans="1:12" ht="38.25">
      <c r="A61" s="27"/>
      <c r="B61" s="2">
        <v>21110000</v>
      </c>
      <c r="C61" s="27" t="s">
        <v>75</v>
      </c>
      <c r="D61" s="3"/>
      <c r="E61" s="3"/>
      <c r="F61" s="40"/>
      <c r="G61" s="123">
        <v>0</v>
      </c>
      <c r="H61" s="123">
        <v>87350.25</v>
      </c>
      <c r="I61" s="40"/>
      <c r="J61" s="38">
        <f>D61+G61</f>
        <v>0</v>
      </c>
      <c r="K61" s="3">
        <f>E61+H61</f>
        <v>87350.25</v>
      </c>
      <c r="L61" s="37" t="e">
        <f>K61/J61*100</f>
        <v>#DIV/0!</v>
      </c>
    </row>
    <row r="62" spans="1:12" ht="23.25" customHeight="1">
      <c r="A62" s="27"/>
      <c r="B62" s="27">
        <v>21080000</v>
      </c>
      <c r="C62" s="27" t="s">
        <v>41</v>
      </c>
      <c r="D62" s="115">
        <v>806000</v>
      </c>
      <c r="E62" s="115">
        <v>105853.26000000001</v>
      </c>
      <c r="F62" s="40">
        <f t="shared" si="0"/>
        <v>13.133158808933004</v>
      </c>
      <c r="G62" s="39"/>
      <c r="H62" s="39"/>
      <c r="I62" s="40"/>
      <c r="J62" s="38">
        <f t="shared" si="6"/>
        <v>806000</v>
      </c>
      <c r="K62" s="3">
        <f t="shared" si="7"/>
        <v>105853.26000000001</v>
      </c>
      <c r="L62" s="37">
        <f t="shared" si="8"/>
        <v>13.133158808933004</v>
      </c>
    </row>
    <row r="63" spans="1:12" ht="66.75" customHeight="1">
      <c r="A63" s="27"/>
      <c r="B63" s="27">
        <v>21080900</v>
      </c>
      <c r="C63" s="27" t="s">
        <v>289</v>
      </c>
      <c r="D63" s="115">
        <v>26000</v>
      </c>
      <c r="E63" s="115">
        <v>0</v>
      </c>
      <c r="F63" s="40">
        <f t="shared" si="0"/>
        <v>0</v>
      </c>
      <c r="G63" s="39"/>
      <c r="H63" s="39"/>
      <c r="I63" s="40"/>
      <c r="J63" s="38">
        <f>D63+G63</f>
        <v>26000</v>
      </c>
      <c r="K63" s="3">
        <f>E63+H63</f>
        <v>0</v>
      </c>
      <c r="L63" s="37"/>
    </row>
    <row r="64" spans="1:12" ht="12.75">
      <c r="A64" s="27"/>
      <c r="B64" s="27">
        <v>21081100</v>
      </c>
      <c r="C64" s="27" t="s">
        <v>42</v>
      </c>
      <c r="D64" s="115">
        <v>85000</v>
      </c>
      <c r="E64" s="115">
        <v>41717.8</v>
      </c>
      <c r="F64" s="40">
        <f t="shared" si="0"/>
        <v>49.079764705882354</v>
      </c>
      <c r="G64" s="45"/>
      <c r="H64" s="45"/>
      <c r="I64" s="46"/>
      <c r="J64" s="38">
        <f t="shared" si="6"/>
        <v>85000</v>
      </c>
      <c r="K64" s="3">
        <f t="shared" si="7"/>
        <v>41717.8</v>
      </c>
      <c r="L64" s="37">
        <f t="shared" si="8"/>
        <v>49.079764705882354</v>
      </c>
    </row>
    <row r="65" spans="1:12" ht="54.75" customHeight="1">
      <c r="A65" s="27"/>
      <c r="B65" s="27">
        <v>21081500</v>
      </c>
      <c r="C65" s="27" t="s">
        <v>236</v>
      </c>
      <c r="D65" s="115">
        <v>75000</v>
      </c>
      <c r="E65" s="115">
        <v>17000</v>
      </c>
      <c r="F65" s="40">
        <f t="shared" si="0"/>
        <v>22.666666666666664</v>
      </c>
      <c r="G65" s="39"/>
      <c r="H65" s="39"/>
      <c r="I65" s="40"/>
      <c r="J65" s="38">
        <f t="shared" si="6"/>
        <v>75000</v>
      </c>
      <c r="K65" s="3">
        <f t="shared" si="7"/>
        <v>17000</v>
      </c>
      <c r="L65" s="37">
        <f t="shared" si="8"/>
        <v>22.666666666666664</v>
      </c>
    </row>
    <row r="66" spans="1:12" ht="12.75">
      <c r="A66" s="27"/>
      <c r="B66" s="27">
        <v>21081700</v>
      </c>
      <c r="C66" s="27" t="s">
        <v>43</v>
      </c>
      <c r="D66" s="115">
        <v>20000</v>
      </c>
      <c r="E66" s="115">
        <v>7337.46</v>
      </c>
      <c r="F66" s="40">
        <f t="shared" si="0"/>
        <v>36.6873</v>
      </c>
      <c r="G66" s="41"/>
      <c r="H66" s="39"/>
      <c r="I66" s="40"/>
      <c r="J66" s="38">
        <f t="shared" si="6"/>
        <v>20000</v>
      </c>
      <c r="K66" s="3">
        <f t="shared" si="7"/>
        <v>7337.46</v>
      </c>
      <c r="L66" s="37">
        <f t="shared" si="8"/>
        <v>36.6873</v>
      </c>
    </row>
    <row r="67" spans="1:12" ht="51">
      <c r="A67" s="27"/>
      <c r="B67" s="2">
        <v>21081800</v>
      </c>
      <c r="C67" s="27" t="s">
        <v>317</v>
      </c>
      <c r="D67" s="115">
        <v>600000</v>
      </c>
      <c r="E67" s="115">
        <v>39798</v>
      </c>
      <c r="F67" s="40">
        <f t="shared" si="0"/>
        <v>6.633</v>
      </c>
      <c r="G67" s="41"/>
      <c r="H67" s="39"/>
      <c r="I67" s="40"/>
      <c r="J67" s="38">
        <f>D67+G67</f>
        <v>600000</v>
      </c>
      <c r="K67" s="3">
        <f>E67+H67</f>
        <v>39798</v>
      </c>
      <c r="L67" s="37">
        <f t="shared" si="8"/>
        <v>6.633</v>
      </c>
    </row>
    <row r="68" spans="1:12" ht="25.5">
      <c r="A68" s="27"/>
      <c r="B68" s="27">
        <v>22000000</v>
      </c>
      <c r="C68" s="27" t="s">
        <v>44</v>
      </c>
      <c r="D68" s="116">
        <v>4618500</v>
      </c>
      <c r="E68" s="116">
        <v>367850.47000000003</v>
      </c>
      <c r="F68" s="40">
        <f t="shared" si="0"/>
        <v>7.964717332467251</v>
      </c>
      <c r="G68" s="41"/>
      <c r="H68" s="39"/>
      <c r="I68" s="40"/>
      <c r="J68" s="38">
        <f t="shared" si="6"/>
        <v>4618500</v>
      </c>
      <c r="K68" s="3">
        <f t="shared" si="7"/>
        <v>367850.47000000003</v>
      </c>
      <c r="L68" s="37">
        <f t="shared" si="8"/>
        <v>7.964717332467251</v>
      </c>
    </row>
    <row r="69" spans="1:12" ht="12.75">
      <c r="A69" s="27"/>
      <c r="B69" s="27">
        <v>22010000</v>
      </c>
      <c r="C69" s="27" t="s">
        <v>45</v>
      </c>
      <c r="D69" s="116">
        <v>3097600</v>
      </c>
      <c r="E69" s="116">
        <v>242373.18</v>
      </c>
      <c r="F69" s="40">
        <f t="shared" si="0"/>
        <v>7.824547391528926</v>
      </c>
      <c r="G69" s="41"/>
      <c r="H69" s="39"/>
      <c r="I69" s="40"/>
      <c r="J69" s="38">
        <f t="shared" si="6"/>
        <v>3097600</v>
      </c>
      <c r="K69" s="3">
        <f t="shared" si="7"/>
        <v>242373.18</v>
      </c>
      <c r="L69" s="37">
        <f t="shared" si="8"/>
        <v>7.824547391528926</v>
      </c>
    </row>
    <row r="70" spans="1:12" ht="63.75">
      <c r="A70" s="27"/>
      <c r="B70" s="27">
        <v>22010200</v>
      </c>
      <c r="C70" s="27" t="s">
        <v>314</v>
      </c>
      <c r="D70" s="116">
        <v>30000</v>
      </c>
      <c r="E70" s="116">
        <v>0</v>
      </c>
      <c r="F70" s="40">
        <f t="shared" si="0"/>
        <v>0</v>
      </c>
      <c r="G70" s="41"/>
      <c r="H70" s="39"/>
      <c r="I70" s="40"/>
      <c r="J70" s="38">
        <f>D70+G70</f>
        <v>30000</v>
      </c>
      <c r="K70" s="3">
        <f>E70+H70</f>
        <v>0</v>
      </c>
      <c r="L70" s="37">
        <f t="shared" si="8"/>
        <v>0</v>
      </c>
    </row>
    <row r="71" spans="1:12" ht="45" customHeight="1">
      <c r="A71" s="27"/>
      <c r="B71" s="27">
        <v>22010300</v>
      </c>
      <c r="C71" s="27" t="s">
        <v>46</v>
      </c>
      <c r="D71" s="116">
        <v>165000</v>
      </c>
      <c r="E71" s="116">
        <v>14540</v>
      </c>
      <c r="F71" s="40">
        <f t="shared" si="0"/>
        <v>8.812121212121212</v>
      </c>
      <c r="G71" s="41"/>
      <c r="H71" s="39"/>
      <c r="I71" s="40"/>
      <c r="J71" s="38">
        <f t="shared" si="6"/>
        <v>165000</v>
      </c>
      <c r="K71" s="3">
        <f t="shared" si="7"/>
        <v>14540</v>
      </c>
      <c r="L71" s="37">
        <f t="shared" si="8"/>
        <v>8.812121212121212</v>
      </c>
    </row>
    <row r="72" spans="1:12" ht="25.5">
      <c r="A72" s="27"/>
      <c r="B72" s="27">
        <v>22012500</v>
      </c>
      <c r="C72" s="27" t="s">
        <v>47</v>
      </c>
      <c r="D72" s="116">
        <v>2250000</v>
      </c>
      <c r="E72" s="116">
        <v>173993.18</v>
      </c>
      <c r="F72" s="40">
        <f t="shared" si="0"/>
        <v>7.733030222222221</v>
      </c>
      <c r="G72" s="41"/>
      <c r="H72" s="39"/>
      <c r="I72" s="40"/>
      <c r="J72" s="38">
        <f t="shared" si="6"/>
        <v>2250000</v>
      </c>
      <c r="K72" s="3">
        <f t="shared" si="7"/>
        <v>173993.18</v>
      </c>
      <c r="L72" s="37">
        <f t="shared" si="8"/>
        <v>7.733030222222221</v>
      </c>
    </row>
    <row r="73" spans="1:12" ht="29.25" customHeight="1">
      <c r="A73" s="27"/>
      <c r="B73" s="27">
        <v>22012600</v>
      </c>
      <c r="C73" s="27" t="s">
        <v>48</v>
      </c>
      <c r="D73" s="116">
        <v>650000</v>
      </c>
      <c r="E73" s="116">
        <v>53840</v>
      </c>
      <c r="F73" s="40">
        <f t="shared" si="0"/>
        <v>8.283076923076923</v>
      </c>
      <c r="G73" s="41"/>
      <c r="H73" s="39"/>
      <c r="I73" s="40"/>
      <c r="J73" s="38">
        <f t="shared" si="6"/>
        <v>650000</v>
      </c>
      <c r="K73" s="3">
        <f t="shared" si="7"/>
        <v>53840</v>
      </c>
      <c r="L73" s="37">
        <f t="shared" si="8"/>
        <v>8.283076923076923</v>
      </c>
    </row>
    <row r="74" spans="1:12" ht="78.75" customHeight="1">
      <c r="A74" s="27"/>
      <c r="B74" s="2">
        <v>22012900</v>
      </c>
      <c r="C74" s="27" t="s">
        <v>313</v>
      </c>
      <c r="D74" s="116">
        <v>2600</v>
      </c>
      <c r="E74" s="116">
        <v>0</v>
      </c>
      <c r="F74" s="40">
        <f t="shared" si="0"/>
        <v>0</v>
      </c>
      <c r="G74" s="41"/>
      <c r="H74" s="39"/>
      <c r="I74" s="40"/>
      <c r="J74" s="38">
        <f>D74+G74</f>
        <v>2600</v>
      </c>
      <c r="K74" s="3">
        <f>E74+H74</f>
        <v>0</v>
      </c>
      <c r="L74" s="37">
        <f t="shared" si="8"/>
        <v>0</v>
      </c>
    </row>
    <row r="75" spans="1:12" ht="38.25">
      <c r="A75" s="27"/>
      <c r="B75" s="27">
        <v>22080000</v>
      </c>
      <c r="C75" s="27" t="s">
        <v>49</v>
      </c>
      <c r="D75" s="117">
        <v>1405000</v>
      </c>
      <c r="E75" s="117">
        <v>111917.02</v>
      </c>
      <c r="F75" s="40">
        <f t="shared" si="0"/>
        <v>7.965624199288257</v>
      </c>
      <c r="G75" s="41"/>
      <c r="H75" s="39"/>
      <c r="I75" s="40"/>
      <c r="J75" s="38">
        <f t="shared" si="6"/>
        <v>1405000</v>
      </c>
      <c r="K75" s="3">
        <f t="shared" si="7"/>
        <v>111917.02</v>
      </c>
      <c r="L75" s="37">
        <f t="shared" si="8"/>
        <v>7.965624199288257</v>
      </c>
    </row>
    <row r="76" spans="1:12" ht="42" customHeight="1">
      <c r="A76" s="27"/>
      <c r="B76" s="27">
        <v>22080400</v>
      </c>
      <c r="C76" s="27" t="s">
        <v>50</v>
      </c>
      <c r="D76" s="117">
        <v>1405000</v>
      </c>
      <c r="E76" s="117">
        <v>111917.02</v>
      </c>
      <c r="F76" s="40">
        <f t="shared" si="0"/>
        <v>7.965624199288257</v>
      </c>
      <c r="G76" s="41"/>
      <c r="H76" s="39"/>
      <c r="I76" s="40"/>
      <c r="J76" s="38">
        <f t="shared" si="6"/>
        <v>1405000</v>
      </c>
      <c r="K76" s="3">
        <f t="shared" si="7"/>
        <v>111917.02</v>
      </c>
      <c r="L76" s="37">
        <f t="shared" si="8"/>
        <v>7.965624199288257</v>
      </c>
    </row>
    <row r="77" spans="1:12" ht="12.75">
      <c r="A77" s="27"/>
      <c r="B77" s="27">
        <v>22090000</v>
      </c>
      <c r="C77" s="27" t="s">
        <v>51</v>
      </c>
      <c r="D77" s="117">
        <v>115000</v>
      </c>
      <c r="E77" s="117">
        <v>13560.27</v>
      </c>
      <c r="F77" s="40">
        <f aca="true" t="shared" si="9" ref="F77:F105">E77/D77*100</f>
        <v>11.791539130434783</v>
      </c>
      <c r="G77" s="41"/>
      <c r="H77" s="39"/>
      <c r="I77" s="40"/>
      <c r="J77" s="38">
        <f t="shared" si="6"/>
        <v>115000</v>
      </c>
      <c r="K77" s="3">
        <f t="shared" si="7"/>
        <v>13560.27</v>
      </c>
      <c r="L77" s="37">
        <f t="shared" si="8"/>
        <v>11.791539130434783</v>
      </c>
    </row>
    <row r="78" spans="1:12" ht="51">
      <c r="A78" s="27"/>
      <c r="B78" s="27">
        <v>22090100</v>
      </c>
      <c r="C78" s="27" t="s">
        <v>52</v>
      </c>
      <c r="D78" s="117">
        <v>104000</v>
      </c>
      <c r="E78" s="117">
        <v>12302.27</v>
      </c>
      <c r="F78" s="40">
        <f t="shared" si="9"/>
        <v>11.82910576923077</v>
      </c>
      <c r="G78" s="41"/>
      <c r="H78" s="39"/>
      <c r="I78" s="40"/>
      <c r="J78" s="38">
        <f t="shared" si="6"/>
        <v>104000</v>
      </c>
      <c r="K78" s="3">
        <f t="shared" si="7"/>
        <v>12302.27</v>
      </c>
      <c r="L78" s="37">
        <f t="shared" si="8"/>
        <v>11.82910576923077</v>
      </c>
    </row>
    <row r="79" spans="1:12" ht="44.25" customHeight="1">
      <c r="A79" s="27"/>
      <c r="B79" s="27">
        <v>22090400</v>
      </c>
      <c r="C79" s="27" t="s">
        <v>53</v>
      </c>
      <c r="D79" s="117">
        <v>11000</v>
      </c>
      <c r="E79" s="117">
        <v>1258</v>
      </c>
      <c r="F79" s="40">
        <f t="shared" si="9"/>
        <v>11.436363636363636</v>
      </c>
      <c r="G79" s="41"/>
      <c r="H79" s="39"/>
      <c r="I79" s="40"/>
      <c r="J79" s="38">
        <f t="shared" si="6"/>
        <v>11000</v>
      </c>
      <c r="K79" s="3">
        <f t="shared" si="7"/>
        <v>1258</v>
      </c>
      <c r="L79" s="37">
        <f t="shared" si="8"/>
        <v>11.436363636363636</v>
      </c>
    </row>
    <row r="80" spans="1:12" ht="83.25" customHeight="1">
      <c r="A80" s="27"/>
      <c r="B80" s="2">
        <v>22130000</v>
      </c>
      <c r="C80" s="27" t="s">
        <v>275</v>
      </c>
      <c r="D80" s="118">
        <v>900</v>
      </c>
      <c r="E80" s="118">
        <v>0</v>
      </c>
      <c r="F80" s="40">
        <f t="shared" si="9"/>
        <v>0</v>
      </c>
      <c r="G80" s="47"/>
      <c r="H80" s="39"/>
      <c r="I80" s="40"/>
      <c r="J80" s="38">
        <f>D80+G80</f>
        <v>900</v>
      </c>
      <c r="K80" s="3">
        <f>E80+H80</f>
        <v>0</v>
      </c>
      <c r="L80" s="37"/>
    </row>
    <row r="81" spans="1:12" ht="12.75">
      <c r="A81" s="27"/>
      <c r="B81" s="27">
        <v>24000000</v>
      </c>
      <c r="C81" s="27" t="s">
        <v>54</v>
      </c>
      <c r="D81" s="118">
        <v>230000</v>
      </c>
      <c r="E81" s="118">
        <v>606827.16</v>
      </c>
      <c r="F81" s="40">
        <f t="shared" si="9"/>
        <v>263.8378956521739</v>
      </c>
      <c r="G81" s="81"/>
      <c r="H81" s="81"/>
      <c r="I81" s="40"/>
      <c r="J81" s="38">
        <f t="shared" si="6"/>
        <v>230000</v>
      </c>
      <c r="K81" s="3">
        <f t="shared" si="7"/>
        <v>606827.16</v>
      </c>
      <c r="L81" s="37">
        <f t="shared" si="8"/>
        <v>263.8378956521739</v>
      </c>
    </row>
    <row r="82" spans="1:12" ht="12.75">
      <c r="A82" s="27"/>
      <c r="B82" s="27">
        <v>24060000</v>
      </c>
      <c r="C82" s="27" t="s">
        <v>41</v>
      </c>
      <c r="D82" s="118">
        <v>230000</v>
      </c>
      <c r="E82" s="118">
        <v>606827.16</v>
      </c>
      <c r="F82" s="40">
        <f t="shared" si="9"/>
        <v>263.8378956521739</v>
      </c>
      <c r="G82" s="81"/>
      <c r="H82" s="81"/>
      <c r="I82" s="40"/>
      <c r="J82" s="38">
        <f t="shared" si="6"/>
        <v>230000</v>
      </c>
      <c r="K82" s="3">
        <f t="shared" si="7"/>
        <v>606827.16</v>
      </c>
      <c r="L82" s="37">
        <f t="shared" si="8"/>
        <v>263.8378956521739</v>
      </c>
    </row>
    <row r="83" spans="1:12" ht="12.75">
      <c r="A83" s="27"/>
      <c r="B83" s="27">
        <v>24060300</v>
      </c>
      <c r="C83" s="27" t="s">
        <v>41</v>
      </c>
      <c r="D83" s="118">
        <v>230000</v>
      </c>
      <c r="E83" s="118">
        <v>606827.16</v>
      </c>
      <c r="F83" s="40">
        <f t="shared" si="9"/>
        <v>263.8378956521739</v>
      </c>
      <c r="G83" s="3"/>
      <c r="H83" s="3"/>
      <c r="I83" s="40"/>
      <c r="J83" s="38">
        <f t="shared" si="6"/>
        <v>230000</v>
      </c>
      <c r="K83" s="3">
        <f t="shared" si="7"/>
        <v>606827.16</v>
      </c>
      <c r="L83" s="37">
        <f t="shared" si="8"/>
        <v>263.8378956521739</v>
      </c>
    </row>
    <row r="84" spans="1:12" ht="51">
      <c r="A84" s="27"/>
      <c r="B84" s="2">
        <v>24062100</v>
      </c>
      <c r="C84" s="27" t="s">
        <v>315</v>
      </c>
      <c r="D84" s="3"/>
      <c r="E84" s="3"/>
      <c r="F84" s="40"/>
      <c r="G84" s="82"/>
      <c r="H84" s="82"/>
      <c r="I84" s="40"/>
      <c r="J84" s="38">
        <f>D84+G84</f>
        <v>0</v>
      </c>
      <c r="K84" s="3">
        <f>E84+H84</f>
        <v>0</v>
      </c>
      <c r="L84" s="37" t="e">
        <f>K84/J84*100</f>
        <v>#DIV/0!</v>
      </c>
    </row>
    <row r="85" spans="1:12" ht="12.75">
      <c r="A85" s="27"/>
      <c r="B85" s="2">
        <v>25000000</v>
      </c>
      <c r="C85" s="27" t="s">
        <v>76</v>
      </c>
      <c r="D85" s="39"/>
      <c r="E85" s="39"/>
      <c r="F85" s="40"/>
      <c r="G85" s="124">
        <v>9420430</v>
      </c>
      <c r="H85" s="124">
        <v>402347.88</v>
      </c>
      <c r="I85" s="40">
        <f aca="true" t="shared" si="10" ref="I85:I91">H85/G85*100</f>
        <v>4.271013955838534</v>
      </c>
      <c r="J85" s="38">
        <f t="shared" si="6"/>
        <v>9420430</v>
      </c>
      <c r="K85" s="3">
        <f t="shared" si="7"/>
        <v>402347.88</v>
      </c>
      <c r="L85" s="37">
        <f t="shared" si="8"/>
        <v>4.271013955838534</v>
      </c>
    </row>
    <row r="86" spans="1:12" ht="38.25">
      <c r="A86" s="27"/>
      <c r="B86" s="2">
        <v>25010000</v>
      </c>
      <c r="C86" s="27" t="s">
        <v>77</v>
      </c>
      <c r="D86" s="39"/>
      <c r="E86" s="39"/>
      <c r="F86" s="40"/>
      <c r="G86" s="124">
        <v>9420430</v>
      </c>
      <c r="H86" s="124">
        <v>383951.88</v>
      </c>
      <c r="I86" s="40">
        <f t="shared" si="10"/>
        <v>4.075736245585393</v>
      </c>
      <c r="J86" s="38">
        <f t="shared" si="6"/>
        <v>9420430</v>
      </c>
      <c r="K86" s="3">
        <f t="shared" si="7"/>
        <v>383951.88</v>
      </c>
      <c r="L86" s="37">
        <f t="shared" si="8"/>
        <v>4.075736245585393</v>
      </c>
    </row>
    <row r="87" spans="1:12" ht="25.5">
      <c r="A87" s="27"/>
      <c r="B87" s="2">
        <v>25010100</v>
      </c>
      <c r="C87" s="27" t="s">
        <v>78</v>
      </c>
      <c r="D87" s="39"/>
      <c r="E87" s="39"/>
      <c r="F87" s="40"/>
      <c r="G87" s="124">
        <v>9420430</v>
      </c>
      <c r="H87" s="124">
        <v>382551.88</v>
      </c>
      <c r="I87" s="40">
        <f t="shared" si="10"/>
        <v>4.060874928214529</v>
      </c>
      <c r="J87" s="38">
        <f t="shared" si="6"/>
        <v>9420430</v>
      </c>
      <c r="K87" s="3">
        <f t="shared" si="7"/>
        <v>382551.88</v>
      </c>
      <c r="L87" s="37">
        <f t="shared" si="8"/>
        <v>4.060874928214529</v>
      </c>
    </row>
    <row r="88" spans="1:12" ht="42" customHeight="1">
      <c r="A88" s="27"/>
      <c r="B88" s="2">
        <v>25010300</v>
      </c>
      <c r="C88" s="27" t="s">
        <v>305</v>
      </c>
      <c r="D88" s="39"/>
      <c r="E88" s="39"/>
      <c r="F88" s="40"/>
      <c r="G88" s="125"/>
      <c r="H88" s="125">
        <v>1400</v>
      </c>
      <c r="I88" s="40"/>
      <c r="J88" s="38">
        <f>D88+G88</f>
        <v>0</v>
      </c>
      <c r="K88" s="3">
        <f>E88+H88</f>
        <v>1400</v>
      </c>
      <c r="L88" s="37"/>
    </row>
    <row r="89" spans="1:12" ht="25.5">
      <c r="A89" s="27"/>
      <c r="B89" s="2">
        <v>25020000</v>
      </c>
      <c r="C89" s="27" t="s">
        <v>79</v>
      </c>
      <c r="D89" s="39"/>
      <c r="E89" s="39"/>
      <c r="F89" s="40"/>
      <c r="G89" s="125"/>
      <c r="H89" s="125">
        <v>18396</v>
      </c>
      <c r="I89" s="40"/>
      <c r="J89" s="38">
        <f t="shared" si="6"/>
        <v>0</v>
      </c>
      <c r="K89" s="3">
        <f t="shared" si="7"/>
        <v>18396</v>
      </c>
      <c r="L89" s="37" t="e">
        <f t="shared" si="8"/>
        <v>#DIV/0!</v>
      </c>
    </row>
    <row r="90" spans="1:12" ht="12.75">
      <c r="A90" s="27"/>
      <c r="B90" s="2">
        <v>25020100</v>
      </c>
      <c r="C90" s="27" t="s">
        <v>80</v>
      </c>
      <c r="D90" s="39"/>
      <c r="E90" s="39"/>
      <c r="F90" s="40"/>
      <c r="G90" s="125"/>
      <c r="H90" s="125">
        <v>18396</v>
      </c>
      <c r="I90" s="40"/>
      <c r="J90" s="38">
        <f t="shared" si="6"/>
        <v>0</v>
      </c>
      <c r="K90" s="3">
        <f t="shared" si="7"/>
        <v>18396</v>
      </c>
      <c r="L90" s="37" t="e">
        <f t="shared" si="8"/>
        <v>#DIV/0!</v>
      </c>
    </row>
    <row r="91" spans="1:12" ht="12.75">
      <c r="A91" s="27"/>
      <c r="B91" s="29">
        <v>30000000</v>
      </c>
      <c r="C91" s="29" t="s">
        <v>55</v>
      </c>
      <c r="D91" s="4">
        <v>0</v>
      </c>
      <c r="E91" s="4">
        <v>0</v>
      </c>
      <c r="F91" s="42">
        <v>0</v>
      </c>
      <c r="G91" s="108">
        <v>6700000</v>
      </c>
      <c r="H91" s="108">
        <v>103559.09</v>
      </c>
      <c r="I91" s="42">
        <f t="shared" si="10"/>
        <v>1.5456580597014924</v>
      </c>
      <c r="J91" s="43">
        <f t="shared" si="6"/>
        <v>6700000</v>
      </c>
      <c r="K91" s="4">
        <f t="shared" si="7"/>
        <v>103559.09</v>
      </c>
      <c r="L91" s="44">
        <f t="shared" si="8"/>
        <v>1.5456580597014924</v>
      </c>
    </row>
    <row r="92" spans="1:12" ht="21" customHeight="1">
      <c r="A92" s="27"/>
      <c r="B92" s="27">
        <v>31000000</v>
      </c>
      <c r="C92" s="27" t="s">
        <v>56</v>
      </c>
      <c r="D92" s="3"/>
      <c r="E92" s="3"/>
      <c r="F92" s="40"/>
      <c r="G92" s="126">
        <v>500000</v>
      </c>
      <c r="H92" s="126">
        <v>0</v>
      </c>
      <c r="I92" s="40">
        <f>H92/G92*100</f>
        <v>0</v>
      </c>
      <c r="J92" s="38">
        <f t="shared" si="6"/>
        <v>500000</v>
      </c>
      <c r="K92" s="3">
        <f t="shared" si="7"/>
        <v>0</v>
      </c>
      <c r="L92" s="37">
        <f t="shared" si="8"/>
        <v>0</v>
      </c>
    </row>
    <row r="93" spans="1:12" ht="48.75" customHeight="1">
      <c r="A93" s="27"/>
      <c r="B93" s="2">
        <v>31030000</v>
      </c>
      <c r="C93" s="27" t="s">
        <v>81</v>
      </c>
      <c r="D93" s="39"/>
      <c r="E93" s="39"/>
      <c r="F93" s="40"/>
      <c r="G93" s="126">
        <v>500000</v>
      </c>
      <c r="H93" s="126">
        <v>0</v>
      </c>
      <c r="I93" s="40">
        <f aca="true" t="shared" si="11" ref="I93:I99">H93/G93*100</f>
        <v>0</v>
      </c>
      <c r="J93" s="38">
        <f t="shared" si="6"/>
        <v>500000</v>
      </c>
      <c r="K93" s="3">
        <f t="shared" si="7"/>
        <v>0</v>
      </c>
      <c r="L93" s="37">
        <f t="shared" si="8"/>
        <v>0</v>
      </c>
    </row>
    <row r="94" spans="1:12" ht="25.5">
      <c r="A94" s="27"/>
      <c r="B94" s="2">
        <v>33000000</v>
      </c>
      <c r="C94" s="27" t="s">
        <v>82</v>
      </c>
      <c r="D94" s="39"/>
      <c r="E94" s="39"/>
      <c r="F94" s="40"/>
      <c r="G94" s="127">
        <v>6200000</v>
      </c>
      <c r="H94" s="127">
        <v>103559.09</v>
      </c>
      <c r="I94" s="40">
        <f t="shared" si="11"/>
        <v>1.6703079032258064</v>
      </c>
      <c r="J94" s="38">
        <f t="shared" si="6"/>
        <v>6200000</v>
      </c>
      <c r="K94" s="3">
        <f t="shared" si="7"/>
        <v>103559.09</v>
      </c>
      <c r="L94" s="37">
        <f t="shared" si="8"/>
        <v>1.6703079032258064</v>
      </c>
    </row>
    <row r="95" spans="1:12" ht="12.75">
      <c r="A95" s="27"/>
      <c r="B95" s="2">
        <v>33010000</v>
      </c>
      <c r="C95" s="27" t="s">
        <v>83</v>
      </c>
      <c r="D95" s="39"/>
      <c r="E95" s="39"/>
      <c r="F95" s="40"/>
      <c r="G95" s="127">
        <v>6200000</v>
      </c>
      <c r="H95" s="127">
        <v>103559.09</v>
      </c>
      <c r="I95" s="40">
        <f t="shared" si="11"/>
        <v>1.6703079032258064</v>
      </c>
      <c r="J95" s="38">
        <f t="shared" si="6"/>
        <v>6200000</v>
      </c>
      <c r="K95" s="3">
        <f t="shared" si="7"/>
        <v>103559.09</v>
      </c>
      <c r="L95" s="37">
        <f t="shared" si="8"/>
        <v>1.6703079032258064</v>
      </c>
    </row>
    <row r="96" spans="1:12" ht="69.75" customHeight="1">
      <c r="A96" s="27"/>
      <c r="B96" s="2">
        <v>33010100</v>
      </c>
      <c r="C96" s="27" t="s">
        <v>84</v>
      </c>
      <c r="D96" s="39"/>
      <c r="E96" s="39"/>
      <c r="F96" s="40"/>
      <c r="G96" s="127">
        <v>6000000</v>
      </c>
      <c r="H96" s="127">
        <v>82165.68</v>
      </c>
      <c r="I96" s="40">
        <f t="shared" si="11"/>
        <v>1.3694279999999999</v>
      </c>
      <c r="J96" s="38">
        <f t="shared" si="6"/>
        <v>6000000</v>
      </c>
      <c r="K96" s="3">
        <f t="shared" si="7"/>
        <v>82165.68</v>
      </c>
      <c r="L96" s="37">
        <f t="shared" si="8"/>
        <v>1.3694279999999999</v>
      </c>
    </row>
    <row r="97" spans="1:12" ht="69.75" customHeight="1">
      <c r="A97" s="27"/>
      <c r="B97" s="2">
        <v>33010500</v>
      </c>
      <c r="C97" s="27" t="s">
        <v>283</v>
      </c>
      <c r="D97" s="39"/>
      <c r="E97" s="39"/>
      <c r="F97" s="40"/>
      <c r="G97" s="127">
        <v>200000</v>
      </c>
      <c r="H97" s="127">
        <v>21393.41</v>
      </c>
      <c r="I97" s="40">
        <f t="shared" si="11"/>
        <v>10.696705</v>
      </c>
      <c r="J97" s="38">
        <f>D97+G97</f>
        <v>200000</v>
      </c>
      <c r="K97" s="3">
        <f>E97+H97</f>
        <v>21393.41</v>
      </c>
      <c r="L97" s="37">
        <f t="shared" si="8"/>
        <v>10.696705</v>
      </c>
    </row>
    <row r="98" spans="1:12" ht="17.25" customHeight="1">
      <c r="A98" s="27"/>
      <c r="B98" s="29">
        <v>40000000</v>
      </c>
      <c r="C98" s="29" t="s">
        <v>57</v>
      </c>
      <c r="D98" s="108">
        <v>133838020</v>
      </c>
      <c r="E98" s="108">
        <v>9644198</v>
      </c>
      <c r="F98" s="42">
        <f t="shared" si="9"/>
        <v>7.205873189098284</v>
      </c>
      <c r="G98" s="4"/>
      <c r="H98" s="4"/>
      <c r="I98" s="42"/>
      <c r="J98" s="43">
        <f t="shared" si="6"/>
        <v>133838020</v>
      </c>
      <c r="K98" s="4">
        <f t="shared" si="7"/>
        <v>9644198</v>
      </c>
      <c r="L98" s="44">
        <f t="shared" si="8"/>
        <v>7.205873189098284</v>
      </c>
    </row>
    <row r="99" spans="1:12" ht="12.75">
      <c r="A99" s="27"/>
      <c r="B99" s="27">
        <v>41000000</v>
      </c>
      <c r="C99" s="27" t="s">
        <v>58</v>
      </c>
      <c r="D99" s="119">
        <v>133838020</v>
      </c>
      <c r="E99" s="119">
        <v>9644198</v>
      </c>
      <c r="F99" s="40">
        <f t="shared" si="9"/>
        <v>7.205873189098284</v>
      </c>
      <c r="G99" s="3"/>
      <c r="H99" s="3"/>
      <c r="I99" s="40"/>
      <c r="J99" s="38">
        <f t="shared" si="6"/>
        <v>133838020</v>
      </c>
      <c r="K99" s="3">
        <f t="shared" si="7"/>
        <v>9644198</v>
      </c>
      <c r="L99" s="37">
        <f t="shared" si="8"/>
        <v>7.205873189098284</v>
      </c>
    </row>
    <row r="100" spans="1:12" ht="25.5">
      <c r="A100" s="27"/>
      <c r="B100" s="27">
        <v>41030000</v>
      </c>
      <c r="C100" s="27" t="s">
        <v>59</v>
      </c>
      <c r="D100" s="119">
        <v>131142400</v>
      </c>
      <c r="E100" s="119">
        <v>9519000</v>
      </c>
      <c r="F100" s="40">
        <f t="shared" si="9"/>
        <v>7.258522034063736</v>
      </c>
      <c r="G100" s="39"/>
      <c r="H100" s="39"/>
      <c r="I100" s="40"/>
      <c r="J100" s="38">
        <f t="shared" si="6"/>
        <v>131142400</v>
      </c>
      <c r="K100" s="3">
        <f t="shared" si="7"/>
        <v>9519000</v>
      </c>
      <c r="L100" s="37">
        <f t="shared" si="8"/>
        <v>7.258522034063736</v>
      </c>
    </row>
    <row r="101" spans="1:12" ht="25.5">
      <c r="A101" s="27"/>
      <c r="B101" s="27">
        <v>41033900</v>
      </c>
      <c r="C101" s="27" t="s">
        <v>60</v>
      </c>
      <c r="D101" s="119">
        <v>131142400</v>
      </c>
      <c r="E101" s="119">
        <v>9519000</v>
      </c>
      <c r="F101" s="40">
        <f t="shared" si="9"/>
        <v>7.258522034063736</v>
      </c>
      <c r="G101" s="39"/>
      <c r="H101" s="39"/>
      <c r="I101" s="40"/>
      <c r="J101" s="38">
        <f t="shared" si="6"/>
        <v>131142400</v>
      </c>
      <c r="K101" s="3">
        <f t="shared" si="7"/>
        <v>9519000</v>
      </c>
      <c r="L101" s="37">
        <f t="shared" si="8"/>
        <v>7.258522034063736</v>
      </c>
    </row>
    <row r="102" spans="1:12" ht="25.5">
      <c r="A102" s="27"/>
      <c r="B102" s="27">
        <v>41050000</v>
      </c>
      <c r="C102" s="27" t="s">
        <v>61</v>
      </c>
      <c r="D102" s="119">
        <v>2695620</v>
      </c>
      <c r="E102" s="119">
        <v>125198</v>
      </c>
      <c r="F102" s="40">
        <f t="shared" si="9"/>
        <v>4.644497369807317</v>
      </c>
      <c r="G102" s="3"/>
      <c r="H102" s="3"/>
      <c r="I102" s="40"/>
      <c r="J102" s="38">
        <f t="shared" si="6"/>
        <v>2695620</v>
      </c>
      <c r="K102" s="3">
        <f t="shared" si="7"/>
        <v>125198</v>
      </c>
      <c r="L102" s="37">
        <f t="shared" si="8"/>
        <v>4.644497369807317</v>
      </c>
    </row>
    <row r="103" spans="1:12" ht="42" customHeight="1">
      <c r="A103" s="27"/>
      <c r="B103" s="27">
        <v>41051000</v>
      </c>
      <c r="C103" s="27" t="s">
        <v>62</v>
      </c>
      <c r="D103" s="119">
        <v>1794000</v>
      </c>
      <c r="E103" s="119">
        <v>125198</v>
      </c>
      <c r="F103" s="40">
        <f t="shared" si="9"/>
        <v>6.978706800445932</v>
      </c>
      <c r="G103" s="3"/>
      <c r="H103" s="39"/>
      <c r="I103" s="40"/>
      <c r="J103" s="38">
        <f t="shared" si="6"/>
        <v>1794000</v>
      </c>
      <c r="K103" s="3">
        <f t="shared" si="7"/>
        <v>125198</v>
      </c>
      <c r="L103" s="37">
        <f t="shared" si="8"/>
        <v>6.978706800445932</v>
      </c>
    </row>
    <row r="104" spans="1:12" ht="20.25" customHeight="1">
      <c r="A104" s="27"/>
      <c r="B104" s="27">
        <v>41053900</v>
      </c>
      <c r="C104" s="27" t="s">
        <v>63</v>
      </c>
      <c r="D104" s="119">
        <v>901620</v>
      </c>
      <c r="E104" s="119">
        <v>0</v>
      </c>
      <c r="F104" s="48">
        <f t="shared" si="9"/>
        <v>0</v>
      </c>
      <c r="G104" s="83"/>
      <c r="H104" s="83"/>
      <c r="I104" s="40"/>
      <c r="J104" s="38">
        <f t="shared" si="6"/>
        <v>901620</v>
      </c>
      <c r="K104" s="3">
        <f t="shared" si="7"/>
        <v>0</v>
      </c>
      <c r="L104" s="37">
        <f t="shared" si="8"/>
        <v>0</v>
      </c>
    </row>
    <row r="105" spans="1:12" ht="12.75" customHeight="1">
      <c r="A105" s="10"/>
      <c r="B105" s="92" t="s">
        <v>64</v>
      </c>
      <c r="C105" s="93"/>
      <c r="D105" s="120">
        <v>287862000</v>
      </c>
      <c r="E105" s="120">
        <v>26155176.170000006</v>
      </c>
      <c r="F105" s="42">
        <f t="shared" si="9"/>
        <v>9.086012106495476</v>
      </c>
      <c r="G105" s="128">
        <v>16310930</v>
      </c>
      <c r="H105" s="128">
        <v>604222.29</v>
      </c>
      <c r="I105" s="42">
        <f>H105/G105*100</f>
        <v>3.7044012205312637</v>
      </c>
      <c r="J105" s="43">
        <f>D105+G105</f>
        <v>304172930</v>
      </c>
      <c r="K105" s="4">
        <f>E105+H105</f>
        <v>26759398.460000005</v>
      </c>
      <c r="L105" s="44">
        <f>K105/J105*100</f>
        <v>8.797429297866843</v>
      </c>
    </row>
    <row r="106" spans="1:12" ht="13.5" thickBot="1">
      <c r="A106" s="10"/>
      <c r="B106" s="92" t="s">
        <v>65</v>
      </c>
      <c r="C106" s="93"/>
      <c r="D106" s="120">
        <v>421700020</v>
      </c>
      <c r="E106" s="120">
        <v>35799374.17</v>
      </c>
      <c r="F106" s="49">
        <f>E106/D106*100</f>
        <v>8.489298665435207</v>
      </c>
      <c r="G106" s="128">
        <v>16310930</v>
      </c>
      <c r="H106" s="128">
        <v>604222.29</v>
      </c>
      <c r="I106" s="42">
        <f>H106/G106*100</f>
        <v>3.7044012205312637</v>
      </c>
      <c r="J106" s="50">
        <f>D106+G106</f>
        <v>438010950</v>
      </c>
      <c r="K106" s="51">
        <f>E106+H106</f>
        <v>36403596.46</v>
      </c>
      <c r="L106" s="52">
        <f>K106/J106*100</f>
        <v>8.311115614803693</v>
      </c>
    </row>
    <row r="107" spans="1:3" ht="12.75">
      <c r="A107" s="30"/>
      <c r="B107" s="30"/>
      <c r="C107" s="30"/>
    </row>
    <row r="108" spans="1:3" ht="12.75">
      <c r="A108" s="30"/>
      <c r="B108" s="30"/>
      <c r="C108" s="30"/>
    </row>
    <row r="109" spans="1:3" ht="12.75">
      <c r="A109" s="30"/>
      <c r="B109" s="30"/>
      <c r="C109" s="30"/>
    </row>
    <row r="110" spans="1:3" ht="12.75">
      <c r="A110" s="30"/>
      <c r="B110" s="30"/>
      <c r="C110" s="30"/>
    </row>
    <row r="111" spans="1:3" ht="12.75">
      <c r="A111" s="30"/>
      <c r="B111" s="30"/>
      <c r="C111" s="30"/>
    </row>
    <row r="112" spans="1:3" ht="12.75">
      <c r="A112" s="30"/>
      <c r="B112" s="30"/>
      <c r="C112" s="30"/>
    </row>
    <row r="113" spans="1:3" ht="12.75">
      <c r="A113" s="30"/>
      <c r="B113" s="30"/>
      <c r="C113" s="30"/>
    </row>
    <row r="114" spans="1:3" ht="12.75">
      <c r="A114" s="30"/>
      <c r="B114" s="30"/>
      <c r="C114" s="30"/>
    </row>
    <row r="115" spans="1:3" ht="12.75">
      <c r="A115" s="30"/>
      <c r="B115" s="30"/>
      <c r="C115" s="30"/>
    </row>
    <row r="116" spans="1:3" ht="12.75">
      <c r="A116" s="30"/>
      <c r="B116" s="30"/>
      <c r="C116" s="30"/>
    </row>
    <row r="117" spans="1:3" ht="12.75">
      <c r="A117" s="30"/>
      <c r="B117" s="30"/>
      <c r="C117" s="30"/>
    </row>
    <row r="118" spans="1:3" ht="12.75">
      <c r="A118" s="30"/>
      <c r="B118" s="30"/>
      <c r="C118" s="30"/>
    </row>
    <row r="119" spans="1:3" ht="12.75">
      <c r="A119" s="30"/>
      <c r="B119" s="30"/>
      <c r="C119" s="30"/>
    </row>
    <row r="120" spans="1:3" ht="12.75">
      <c r="A120" s="30"/>
      <c r="B120" s="30"/>
      <c r="C120" s="30"/>
    </row>
    <row r="121" spans="1:3" ht="12.75">
      <c r="A121" s="30"/>
      <c r="B121" s="30"/>
      <c r="C121" s="30"/>
    </row>
    <row r="122" spans="1:3" ht="12.75">
      <c r="A122" s="30"/>
      <c r="B122" s="30"/>
      <c r="C122" s="30"/>
    </row>
    <row r="123" spans="1:3" ht="12.75">
      <c r="A123" s="30"/>
      <c r="B123" s="30"/>
      <c r="C123" s="30"/>
    </row>
    <row r="124" spans="1:3" ht="12.75">
      <c r="A124" s="30"/>
      <c r="B124" s="30"/>
      <c r="C124" s="30"/>
    </row>
    <row r="125" spans="1:3" ht="12.75">
      <c r="A125" s="30"/>
      <c r="B125" s="30"/>
      <c r="C125" s="30"/>
    </row>
    <row r="126" spans="1:3" ht="12.75">
      <c r="A126" s="30"/>
      <c r="B126" s="30"/>
      <c r="C126" s="30"/>
    </row>
    <row r="127" spans="1:3" ht="12.75">
      <c r="A127" s="30"/>
      <c r="B127" s="30"/>
      <c r="C127" s="30"/>
    </row>
    <row r="128" spans="1:3" ht="12.75">
      <c r="A128" s="30"/>
      <c r="B128" s="30"/>
      <c r="C128" s="30"/>
    </row>
    <row r="129" spans="1:3" ht="12.75">
      <c r="A129" s="30"/>
      <c r="B129" s="30"/>
      <c r="C129" s="30"/>
    </row>
    <row r="130" spans="1:3" ht="12.75">
      <c r="A130" s="30"/>
      <c r="B130" s="30"/>
      <c r="C130" s="30"/>
    </row>
    <row r="131" spans="1:3" ht="12.75">
      <c r="A131" s="30"/>
      <c r="B131" s="30"/>
      <c r="C131" s="30"/>
    </row>
    <row r="132" spans="1:3" ht="12.75">
      <c r="A132" s="30"/>
      <c r="B132" s="30"/>
      <c r="C132" s="30"/>
    </row>
    <row r="133" spans="1:3" ht="12.75">
      <c r="A133" s="30"/>
      <c r="B133" s="30"/>
      <c r="C133" s="30"/>
    </row>
    <row r="134" spans="1:3" ht="12.75">
      <c r="A134" s="30"/>
      <c r="B134" s="30"/>
      <c r="C134" s="30"/>
    </row>
    <row r="135" spans="1:3" ht="12.75">
      <c r="A135" s="30"/>
      <c r="B135" s="30"/>
      <c r="C135" s="30"/>
    </row>
    <row r="136" spans="1:3" ht="12.75">
      <c r="A136" s="30"/>
      <c r="B136" s="30"/>
      <c r="C136" s="30"/>
    </row>
    <row r="137" spans="1:3" ht="12.75">
      <c r="A137" s="30"/>
      <c r="B137" s="30"/>
      <c r="C137" s="30"/>
    </row>
  </sheetData>
  <sheetProtection/>
  <mergeCells count="8">
    <mergeCell ref="B105:C105"/>
    <mergeCell ref="B106:C106"/>
    <mergeCell ref="G7:I7"/>
    <mergeCell ref="J7:L7"/>
    <mergeCell ref="A7:A8"/>
    <mergeCell ref="B7:B8"/>
    <mergeCell ref="C7:C8"/>
    <mergeCell ref="D7:F7"/>
  </mergeCells>
  <printOptions/>
  <pageMargins left="0.35" right="0.23" top="0.34" bottom="0.34" header="0" footer="0"/>
  <pageSetup fitToHeight="50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7"/>
  <sheetViews>
    <sheetView tabSelected="1" zoomScalePageLayoutView="0" workbookViewId="0" topLeftCell="A1">
      <pane xSplit="2" ySplit="7" topLeftCell="C8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11" sqref="H111"/>
    </sheetView>
  </sheetViews>
  <sheetFormatPr defaultColWidth="9.00390625" defaultRowHeight="12.75"/>
  <cols>
    <col min="1" max="1" width="9.375" style="0" customWidth="1"/>
    <col min="2" max="2" width="50.75390625" style="0" customWidth="1"/>
    <col min="3" max="3" width="16.375" style="0" customWidth="1"/>
    <col min="4" max="4" width="15.75390625" style="0" customWidth="1"/>
    <col min="5" max="5" width="7.75390625" style="0" customWidth="1"/>
    <col min="6" max="6" width="17.25390625" style="0" customWidth="1"/>
    <col min="7" max="7" width="15.625" style="0" customWidth="1"/>
    <col min="8" max="8" width="8.125" style="0" customWidth="1"/>
    <col min="9" max="9" width="16.375" style="0" customWidth="1"/>
    <col min="10" max="10" width="16.00390625" style="0" customWidth="1"/>
    <col min="11" max="11" width="8.375" style="0" customWidth="1"/>
    <col min="12" max="12" width="12.75390625" style="0" bestFit="1" customWidth="1"/>
    <col min="13" max="13" width="11.75390625" style="0" bestFit="1" customWidth="1"/>
  </cols>
  <sheetData>
    <row r="2" spans="1:4" ht="18">
      <c r="A2" s="7" t="s">
        <v>285</v>
      </c>
      <c r="B2" s="6"/>
      <c r="C2" s="6"/>
      <c r="D2" s="6"/>
    </row>
    <row r="3" spans="1:4" ht="12.75">
      <c r="A3" s="103" t="s">
        <v>325</v>
      </c>
      <c r="B3" s="103"/>
      <c r="C3" s="103"/>
      <c r="D3" s="103"/>
    </row>
    <row r="4" spans="1:4" ht="18">
      <c r="A4" s="102" t="s">
        <v>170</v>
      </c>
      <c r="B4" s="102"/>
      <c r="C4" s="102"/>
      <c r="D4" s="102"/>
    </row>
    <row r="5" spans="1:10" ht="14.25" customHeight="1">
      <c r="A5" s="1"/>
      <c r="B5" s="1"/>
      <c r="C5" s="1"/>
      <c r="D5" s="1"/>
      <c r="J5" t="s">
        <v>70</v>
      </c>
    </row>
    <row r="6" spans="1:11" ht="12.75">
      <c r="A6" s="2"/>
      <c r="B6" s="2"/>
      <c r="C6" s="104" t="s">
        <v>66</v>
      </c>
      <c r="D6" s="105"/>
      <c r="E6" s="106"/>
      <c r="F6" s="101" t="s">
        <v>67</v>
      </c>
      <c r="G6" s="101"/>
      <c r="H6" s="101"/>
      <c r="I6" s="101" t="s">
        <v>68</v>
      </c>
      <c r="J6" s="101"/>
      <c r="K6" s="101"/>
    </row>
    <row r="7" spans="1:11" s="1" customFormat="1" ht="51">
      <c r="A7" s="15" t="s">
        <v>85</v>
      </c>
      <c r="B7" s="15" t="s">
        <v>86</v>
      </c>
      <c r="C7" s="15" t="s">
        <v>328</v>
      </c>
      <c r="D7" s="15" t="s">
        <v>329</v>
      </c>
      <c r="E7" s="15" t="s">
        <v>168</v>
      </c>
      <c r="F7" s="15" t="s">
        <v>328</v>
      </c>
      <c r="G7" s="15" t="s">
        <v>329</v>
      </c>
      <c r="H7" s="15" t="s">
        <v>168</v>
      </c>
      <c r="I7" s="15" t="s">
        <v>328</v>
      </c>
      <c r="J7" s="15" t="s">
        <v>329</v>
      </c>
      <c r="K7" s="15" t="s">
        <v>168</v>
      </c>
    </row>
    <row r="8" spans="1:11" s="1" customFormat="1" ht="12.75">
      <c r="A8" s="20" t="s">
        <v>169</v>
      </c>
      <c r="B8" s="21" t="s">
        <v>278</v>
      </c>
      <c r="C8" s="53">
        <f>SUM(C9:C13)</f>
        <v>48282087</v>
      </c>
      <c r="D8" s="53">
        <f>SUM(D9:D13)</f>
        <v>3493735.1099999994</v>
      </c>
      <c r="E8" s="54">
        <f>D8/C8*100</f>
        <v>7.236089670274608</v>
      </c>
      <c r="F8" s="54">
        <f>SUM(F9:F13)</f>
        <v>0</v>
      </c>
      <c r="G8" s="54">
        <f>SUM(G9:G13)</f>
        <v>0</v>
      </c>
      <c r="H8" s="55"/>
      <c r="I8" s="54">
        <f>F8+C8</f>
        <v>48282087</v>
      </c>
      <c r="J8" s="54">
        <f>G8+D8</f>
        <v>3493735.1099999994</v>
      </c>
      <c r="K8" s="55">
        <f>J8/I8*100</f>
        <v>7.236089670274608</v>
      </c>
    </row>
    <row r="9" spans="1:11" ht="51">
      <c r="A9" s="16" t="s">
        <v>87</v>
      </c>
      <c r="B9" s="17" t="s">
        <v>88</v>
      </c>
      <c r="C9" s="129">
        <v>37857157</v>
      </c>
      <c r="D9" s="129">
        <v>2891396.3899999997</v>
      </c>
      <c r="E9" s="57">
        <f aca="true" t="shared" si="0" ref="E9:E92">D9/C9*100</f>
        <v>7.637647988199429</v>
      </c>
      <c r="F9" s="84"/>
      <c r="G9" s="84"/>
      <c r="H9" s="59"/>
      <c r="I9" s="57">
        <f aca="true" t="shared" si="1" ref="I9:I39">F9+C9</f>
        <v>37857157</v>
      </c>
      <c r="J9" s="57">
        <f aca="true" t="shared" si="2" ref="J9:J61">G9+D9</f>
        <v>2891396.3899999997</v>
      </c>
      <c r="K9" s="59">
        <f aca="true" t="shared" si="3" ref="K9:K61">J9/I9*100</f>
        <v>7.637647988199429</v>
      </c>
    </row>
    <row r="10" spans="1:13" ht="27.75" customHeight="1">
      <c r="A10" s="28" t="s">
        <v>300</v>
      </c>
      <c r="B10" s="31" t="s">
        <v>91</v>
      </c>
      <c r="C10" s="129">
        <v>3185625</v>
      </c>
      <c r="D10" s="129">
        <v>148720.71000000002</v>
      </c>
      <c r="E10" s="57">
        <f t="shared" si="0"/>
        <v>4.66849393761036</v>
      </c>
      <c r="F10" s="56"/>
      <c r="G10" s="56"/>
      <c r="H10" s="59"/>
      <c r="I10" s="57">
        <f>F10+C10</f>
        <v>3185625</v>
      </c>
      <c r="J10" s="57">
        <f>G10+D10</f>
        <v>148720.71000000002</v>
      </c>
      <c r="K10" s="59">
        <f>J10/I10*100</f>
        <v>4.66849393761036</v>
      </c>
      <c r="L10" s="32"/>
      <c r="M10" s="32"/>
    </row>
    <row r="11" spans="1:11" ht="12.75">
      <c r="A11" s="16" t="s">
        <v>89</v>
      </c>
      <c r="B11" s="17" t="s">
        <v>90</v>
      </c>
      <c r="C11" s="129">
        <v>1041305</v>
      </c>
      <c r="D11" s="129">
        <v>45653.939999999995</v>
      </c>
      <c r="E11" s="57">
        <f t="shared" si="0"/>
        <v>4.384300469122879</v>
      </c>
      <c r="F11" s="60"/>
      <c r="G11" s="60"/>
      <c r="H11" s="60"/>
      <c r="I11" s="57">
        <f t="shared" si="1"/>
        <v>1041305</v>
      </c>
      <c r="J11" s="57">
        <f t="shared" si="2"/>
        <v>45653.939999999995</v>
      </c>
      <c r="K11" s="59">
        <f t="shared" si="3"/>
        <v>4.384300469122879</v>
      </c>
    </row>
    <row r="12" spans="1:12" ht="25.5">
      <c r="A12" s="16" t="s">
        <v>245</v>
      </c>
      <c r="B12" s="17" t="s">
        <v>91</v>
      </c>
      <c r="C12" s="129">
        <v>1813300</v>
      </c>
      <c r="D12" s="129">
        <v>92107.26</v>
      </c>
      <c r="E12" s="57">
        <f t="shared" si="0"/>
        <v>5.079537859151823</v>
      </c>
      <c r="F12" s="60"/>
      <c r="G12" s="60"/>
      <c r="H12" s="60"/>
      <c r="I12" s="57">
        <f t="shared" si="1"/>
        <v>1813300</v>
      </c>
      <c r="J12" s="57">
        <f t="shared" si="2"/>
        <v>92107.26</v>
      </c>
      <c r="K12" s="59">
        <f t="shared" si="3"/>
        <v>5.079537859151823</v>
      </c>
      <c r="L12" s="32"/>
    </row>
    <row r="13" spans="1:12" ht="25.5">
      <c r="A13" s="16" t="s">
        <v>92</v>
      </c>
      <c r="B13" s="17" t="s">
        <v>91</v>
      </c>
      <c r="C13" s="129">
        <v>4384700</v>
      </c>
      <c r="D13" s="129">
        <v>315856.81</v>
      </c>
      <c r="E13" s="57">
        <f t="shared" si="0"/>
        <v>7.203612789928615</v>
      </c>
      <c r="F13" s="58"/>
      <c r="G13" s="58"/>
      <c r="H13" s="59"/>
      <c r="I13" s="57">
        <f>F13+C13</f>
        <v>4384700</v>
      </c>
      <c r="J13" s="57">
        <f>G13+D13</f>
        <v>315856.81</v>
      </c>
      <c r="K13" s="59">
        <f t="shared" si="3"/>
        <v>7.203612789928615</v>
      </c>
      <c r="L13" s="32"/>
    </row>
    <row r="14" spans="1:11" ht="12.75">
      <c r="A14" s="18" t="s">
        <v>93</v>
      </c>
      <c r="B14" s="19" t="s">
        <v>94</v>
      </c>
      <c r="C14" s="53">
        <f>SUM(C15:C25)</f>
        <v>271357250</v>
      </c>
      <c r="D14" s="53">
        <f>SUM(D15:D25)</f>
        <v>10834968.749999998</v>
      </c>
      <c r="E14" s="54">
        <f t="shared" si="0"/>
        <v>3.992879773803721</v>
      </c>
      <c r="F14" s="53">
        <f>SUM(F15:F25)</f>
        <v>9320430</v>
      </c>
      <c r="G14" s="53">
        <f>SUM(G15:G25)</f>
        <v>95580.47</v>
      </c>
      <c r="H14" s="55">
        <f>G14/F14*100</f>
        <v>1.0254942100310824</v>
      </c>
      <c r="I14" s="54">
        <f t="shared" si="1"/>
        <v>280677680</v>
      </c>
      <c r="J14" s="54">
        <f t="shared" si="2"/>
        <v>10930549.219999999</v>
      </c>
      <c r="K14" s="55">
        <f t="shared" si="3"/>
        <v>3.89434215788017</v>
      </c>
    </row>
    <row r="15" spans="1:11" ht="12.75">
      <c r="A15" s="16" t="s">
        <v>246</v>
      </c>
      <c r="B15" s="17" t="s">
        <v>95</v>
      </c>
      <c r="C15" s="130">
        <v>43031760</v>
      </c>
      <c r="D15" s="130">
        <v>1290932.79</v>
      </c>
      <c r="E15" s="57">
        <f t="shared" si="0"/>
        <v>2.999953499461793</v>
      </c>
      <c r="F15" s="144">
        <v>6160610</v>
      </c>
      <c r="G15" s="144">
        <v>64092.97</v>
      </c>
      <c r="H15" s="59">
        <f>G15/F15*100</f>
        <v>1.040367268825652</v>
      </c>
      <c r="I15" s="57">
        <f t="shared" si="1"/>
        <v>49192370</v>
      </c>
      <c r="J15" s="57">
        <f t="shared" si="2"/>
        <v>1355025.76</v>
      </c>
      <c r="K15" s="59">
        <f t="shared" si="3"/>
        <v>2.7545445767300905</v>
      </c>
    </row>
    <row r="16" spans="1:11" ht="38.25">
      <c r="A16" s="16" t="s">
        <v>247</v>
      </c>
      <c r="B16" s="31" t="s">
        <v>290</v>
      </c>
      <c r="C16" s="130">
        <v>66098640</v>
      </c>
      <c r="D16" s="130">
        <v>1932941.81</v>
      </c>
      <c r="E16" s="57">
        <f t="shared" si="0"/>
        <v>2.9243291692537094</v>
      </c>
      <c r="F16" s="144">
        <v>2474200</v>
      </c>
      <c r="G16" s="144">
        <v>31487.5</v>
      </c>
      <c r="H16" s="59">
        <f>G16/F16*100</f>
        <v>1.2726335785304341</v>
      </c>
      <c r="I16" s="57">
        <f t="shared" si="1"/>
        <v>68572840</v>
      </c>
      <c r="J16" s="57">
        <f t="shared" si="2"/>
        <v>1964429.31</v>
      </c>
      <c r="K16" s="59">
        <f t="shared" si="3"/>
        <v>2.864733777979737</v>
      </c>
    </row>
    <row r="17" spans="1:11" ht="27.75" customHeight="1">
      <c r="A17" s="16" t="s">
        <v>248</v>
      </c>
      <c r="B17" s="31" t="s">
        <v>291</v>
      </c>
      <c r="C17" s="130">
        <v>131142400</v>
      </c>
      <c r="D17" s="130">
        <v>5749046.98</v>
      </c>
      <c r="E17" s="57">
        <f t="shared" si="0"/>
        <v>4.383820168000586</v>
      </c>
      <c r="F17" s="60"/>
      <c r="G17" s="60"/>
      <c r="H17" s="59"/>
      <c r="I17" s="57">
        <f t="shared" si="1"/>
        <v>131142400</v>
      </c>
      <c r="J17" s="57">
        <f t="shared" si="2"/>
        <v>5749046.98</v>
      </c>
      <c r="K17" s="59">
        <f t="shared" si="3"/>
        <v>4.383820168000586</v>
      </c>
    </row>
    <row r="18" spans="1:11" ht="25.5">
      <c r="A18" s="16" t="s">
        <v>249</v>
      </c>
      <c r="B18" s="17" t="s">
        <v>96</v>
      </c>
      <c r="C18" s="130">
        <v>3769200</v>
      </c>
      <c r="D18" s="130">
        <v>88442.01999999999</v>
      </c>
      <c r="E18" s="57">
        <f t="shared" si="0"/>
        <v>2.3464400933885172</v>
      </c>
      <c r="F18" s="84"/>
      <c r="G18" s="84"/>
      <c r="H18" s="59"/>
      <c r="I18" s="57">
        <f t="shared" si="1"/>
        <v>3769200</v>
      </c>
      <c r="J18" s="57">
        <f t="shared" si="2"/>
        <v>88442.01999999999</v>
      </c>
      <c r="K18" s="59">
        <f t="shared" si="3"/>
        <v>2.3464400933885172</v>
      </c>
    </row>
    <row r="19" spans="1:11" ht="12.75">
      <c r="A19" s="16" t="s">
        <v>250</v>
      </c>
      <c r="B19" s="17" t="s">
        <v>97</v>
      </c>
      <c r="C19" s="130">
        <v>15618900</v>
      </c>
      <c r="D19" s="130">
        <v>1078482.47</v>
      </c>
      <c r="E19" s="57">
        <f t="shared" si="0"/>
        <v>6.904983513563695</v>
      </c>
      <c r="F19" s="145">
        <v>685620</v>
      </c>
      <c r="G19" s="84"/>
      <c r="H19" s="59">
        <f>G19/F19*100</f>
        <v>0</v>
      </c>
      <c r="I19" s="57">
        <f t="shared" si="1"/>
        <v>16304520</v>
      </c>
      <c r="J19" s="57">
        <f t="shared" si="2"/>
        <v>1078482.47</v>
      </c>
      <c r="K19" s="59">
        <f t="shared" si="3"/>
        <v>6.6146226322516695</v>
      </c>
    </row>
    <row r="20" spans="1:11" ht="12.75">
      <c r="A20" s="16" t="s">
        <v>251</v>
      </c>
      <c r="B20" s="17" t="s">
        <v>98</v>
      </c>
      <c r="C20" s="130">
        <v>8519800</v>
      </c>
      <c r="D20" s="130">
        <v>564905.26</v>
      </c>
      <c r="E20" s="57">
        <f t="shared" si="0"/>
        <v>6.6304990727481865</v>
      </c>
      <c r="F20" s="84"/>
      <c r="G20" s="84"/>
      <c r="H20" s="59"/>
      <c r="I20" s="57">
        <f t="shared" si="1"/>
        <v>8519800</v>
      </c>
      <c r="J20" s="57">
        <f t="shared" si="2"/>
        <v>564905.26</v>
      </c>
      <c r="K20" s="59">
        <f t="shared" si="3"/>
        <v>6.6304990727481865</v>
      </c>
    </row>
    <row r="21" spans="1:11" ht="12.75">
      <c r="A21" s="16" t="s">
        <v>252</v>
      </c>
      <c r="B21" s="17" t="s">
        <v>99</v>
      </c>
      <c r="C21" s="130">
        <v>15000</v>
      </c>
      <c r="D21" s="130">
        <v>3620</v>
      </c>
      <c r="E21" s="57">
        <f t="shared" si="0"/>
        <v>24.133333333333333</v>
      </c>
      <c r="F21" s="60"/>
      <c r="G21" s="56"/>
      <c r="H21" s="60"/>
      <c r="I21" s="57">
        <f t="shared" si="1"/>
        <v>15000</v>
      </c>
      <c r="J21" s="57">
        <f t="shared" si="2"/>
        <v>3620</v>
      </c>
      <c r="K21" s="59">
        <f t="shared" si="3"/>
        <v>24.133333333333333</v>
      </c>
    </row>
    <row r="22" spans="1:11" ht="25.5">
      <c r="A22" s="16" t="s">
        <v>253</v>
      </c>
      <c r="B22" s="17" t="s">
        <v>100</v>
      </c>
      <c r="C22" s="130">
        <v>136750</v>
      </c>
      <c r="D22" s="130">
        <v>2413.04</v>
      </c>
      <c r="E22" s="57">
        <f t="shared" si="0"/>
        <v>1.764563071297989</v>
      </c>
      <c r="F22" s="84"/>
      <c r="G22" s="84"/>
      <c r="H22" s="59"/>
      <c r="I22" s="57">
        <f t="shared" si="1"/>
        <v>136750</v>
      </c>
      <c r="J22" s="57">
        <f t="shared" si="2"/>
        <v>2413.04</v>
      </c>
      <c r="K22" s="59">
        <f t="shared" si="3"/>
        <v>1.764563071297989</v>
      </c>
    </row>
    <row r="23" spans="1:11" ht="25.5">
      <c r="A23" s="16" t="s">
        <v>254</v>
      </c>
      <c r="B23" s="17" t="s">
        <v>101</v>
      </c>
      <c r="C23" s="130">
        <v>1794000</v>
      </c>
      <c r="D23" s="130">
        <v>48470.26</v>
      </c>
      <c r="E23" s="57">
        <f t="shared" si="0"/>
        <v>2.7017982162764773</v>
      </c>
      <c r="F23" s="60"/>
      <c r="G23" s="60"/>
      <c r="H23" s="60"/>
      <c r="I23" s="57">
        <f t="shared" si="1"/>
        <v>1794000</v>
      </c>
      <c r="J23" s="57">
        <f t="shared" si="2"/>
        <v>48470.26</v>
      </c>
      <c r="K23" s="59">
        <f t="shared" si="3"/>
        <v>2.7017982162764773</v>
      </c>
    </row>
    <row r="24" spans="1:11" ht="25.5">
      <c r="A24" s="16" t="s">
        <v>255</v>
      </c>
      <c r="B24" s="17" t="s">
        <v>102</v>
      </c>
      <c r="C24" s="130">
        <v>1230800</v>
      </c>
      <c r="D24" s="130">
        <v>75714.12</v>
      </c>
      <c r="E24" s="57">
        <f t="shared" si="0"/>
        <v>6.151618459538511</v>
      </c>
      <c r="F24" s="60"/>
      <c r="G24" s="60"/>
      <c r="H24" s="60"/>
      <c r="I24" s="57">
        <f t="shared" si="1"/>
        <v>1230800</v>
      </c>
      <c r="J24" s="57">
        <f t="shared" si="2"/>
        <v>75714.12</v>
      </c>
      <c r="K24" s="59">
        <f t="shared" si="3"/>
        <v>6.151618459538511</v>
      </c>
    </row>
    <row r="25" spans="1:11" ht="38.25" hidden="1">
      <c r="A25" s="28" t="s">
        <v>301</v>
      </c>
      <c r="B25" s="31" t="s">
        <v>302</v>
      </c>
      <c r="C25" s="84"/>
      <c r="D25" s="84"/>
      <c r="E25" s="57" t="e">
        <f t="shared" si="0"/>
        <v>#DIV/0!</v>
      </c>
      <c r="F25" s="60"/>
      <c r="G25" s="60"/>
      <c r="H25" s="60"/>
      <c r="I25" s="57">
        <f t="shared" si="1"/>
        <v>0</v>
      </c>
      <c r="J25" s="57">
        <f>G25+D25</f>
        <v>0</v>
      </c>
      <c r="K25" s="59" t="e">
        <f>J25/I25*100</f>
        <v>#DIV/0!</v>
      </c>
    </row>
    <row r="26" spans="1:11" ht="12.75">
      <c r="A26" s="18" t="s">
        <v>103</v>
      </c>
      <c r="B26" s="19" t="s">
        <v>104</v>
      </c>
      <c r="C26" s="53">
        <f>SUM(C27:C29)</f>
        <v>24378702</v>
      </c>
      <c r="D26" s="53">
        <f>SUM(D27:D29)</f>
        <v>821839.6</v>
      </c>
      <c r="E26" s="54">
        <f t="shared" si="0"/>
        <v>3.3711376430131517</v>
      </c>
      <c r="F26" s="53">
        <f>SUM(F27:F29)</f>
        <v>0</v>
      </c>
      <c r="G26" s="53">
        <f>SUM(G27:G29)</f>
        <v>0</v>
      </c>
      <c r="H26" s="55"/>
      <c r="I26" s="54">
        <f t="shared" si="1"/>
        <v>24378702</v>
      </c>
      <c r="J26" s="54">
        <f t="shared" si="2"/>
        <v>821839.6</v>
      </c>
      <c r="K26" s="55">
        <f t="shared" si="3"/>
        <v>3.3711376430131517</v>
      </c>
    </row>
    <row r="27" spans="1:11" ht="25.5">
      <c r="A27" s="16" t="s">
        <v>105</v>
      </c>
      <c r="B27" s="17" t="s">
        <v>106</v>
      </c>
      <c r="C27" s="131">
        <v>12401830</v>
      </c>
      <c r="D27" s="131">
        <v>643722.73</v>
      </c>
      <c r="E27" s="57">
        <f t="shared" si="0"/>
        <v>5.190546314535839</v>
      </c>
      <c r="F27" s="84"/>
      <c r="G27" s="84"/>
      <c r="H27" s="59"/>
      <c r="I27" s="57">
        <f t="shared" si="1"/>
        <v>12401830</v>
      </c>
      <c r="J27" s="57">
        <f t="shared" si="2"/>
        <v>643722.73</v>
      </c>
      <c r="K27" s="59">
        <f t="shared" si="3"/>
        <v>5.190546314535839</v>
      </c>
    </row>
    <row r="28" spans="1:11" ht="12.75">
      <c r="A28" s="16" t="s">
        <v>107</v>
      </c>
      <c r="B28" s="17" t="s">
        <v>108</v>
      </c>
      <c r="C28" s="131">
        <v>4271072</v>
      </c>
      <c r="D28" s="131">
        <v>3103.1</v>
      </c>
      <c r="E28" s="57">
        <f t="shared" si="0"/>
        <v>0.07265389110743158</v>
      </c>
      <c r="F28" s="56"/>
      <c r="G28" s="56"/>
      <c r="H28" s="60"/>
      <c r="I28" s="57">
        <f t="shared" si="1"/>
        <v>4271072</v>
      </c>
      <c r="J28" s="57">
        <f t="shared" si="2"/>
        <v>3103.1</v>
      </c>
      <c r="K28" s="59">
        <f t="shared" si="3"/>
        <v>0.07265389110743158</v>
      </c>
    </row>
    <row r="29" spans="1:11" ht="38.25">
      <c r="A29" s="16" t="s">
        <v>109</v>
      </c>
      <c r="B29" s="17" t="s">
        <v>110</v>
      </c>
      <c r="C29" s="131">
        <v>7705800</v>
      </c>
      <c r="D29" s="131">
        <v>175013.77</v>
      </c>
      <c r="E29" s="57">
        <f t="shared" si="0"/>
        <v>2.271195333385242</v>
      </c>
      <c r="F29" s="84"/>
      <c r="G29" s="84"/>
      <c r="H29" s="59"/>
      <c r="I29" s="57">
        <f t="shared" si="1"/>
        <v>7705800</v>
      </c>
      <c r="J29" s="57">
        <f t="shared" si="2"/>
        <v>175013.77</v>
      </c>
      <c r="K29" s="59">
        <f t="shared" si="3"/>
        <v>2.271195333385242</v>
      </c>
    </row>
    <row r="30" spans="1:11" ht="12.75">
      <c r="A30" s="18" t="s">
        <v>111</v>
      </c>
      <c r="B30" s="19" t="s">
        <v>112</v>
      </c>
      <c r="C30" s="53">
        <f>SUM(C31:C40)</f>
        <v>19843161</v>
      </c>
      <c r="D30" s="53">
        <f>SUM(D31:D40)</f>
        <v>293092.6</v>
      </c>
      <c r="E30" s="54">
        <f t="shared" si="0"/>
        <v>1.4770459202543385</v>
      </c>
      <c r="F30" s="53">
        <f>SUM(F31:F40)</f>
        <v>24000</v>
      </c>
      <c r="G30" s="53">
        <f>SUM(G31:G40)</f>
        <v>18396</v>
      </c>
      <c r="H30" s="55">
        <f>G30/F30*100</f>
        <v>76.64999999999999</v>
      </c>
      <c r="I30" s="54">
        <f t="shared" si="1"/>
        <v>19867161</v>
      </c>
      <c r="J30" s="54">
        <f t="shared" si="2"/>
        <v>311488.6</v>
      </c>
      <c r="K30" s="55">
        <f t="shared" si="3"/>
        <v>1.5678566253124941</v>
      </c>
    </row>
    <row r="31" spans="1:11" ht="24.75" customHeight="1" hidden="1">
      <c r="A31" s="16" t="s">
        <v>113</v>
      </c>
      <c r="B31" s="17" t="s">
        <v>114</v>
      </c>
      <c r="C31" s="84"/>
      <c r="D31" s="84"/>
      <c r="E31" s="57" t="e">
        <f t="shared" si="0"/>
        <v>#DIV/0!</v>
      </c>
      <c r="F31" s="60"/>
      <c r="G31" s="60"/>
      <c r="H31" s="60"/>
      <c r="I31" s="57">
        <f t="shared" si="1"/>
        <v>0</v>
      </c>
      <c r="J31" s="57">
        <f t="shared" si="2"/>
        <v>0</v>
      </c>
      <c r="K31" s="59" t="e">
        <f t="shared" si="3"/>
        <v>#DIV/0!</v>
      </c>
    </row>
    <row r="32" spans="1:11" ht="25.5">
      <c r="A32" s="16" t="s">
        <v>115</v>
      </c>
      <c r="B32" s="17" t="s">
        <v>116</v>
      </c>
      <c r="C32" s="133">
        <v>30000</v>
      </c>
      <c r="D32" s="133">
        <v>0</v>
      </c>
      <c r="E32" s="57">
        <f t="shared" si="0"/>
        <v>0</v>
      </c>
      <c r="F32" s="60"/>
      <c r="G32" s="60"/>
      <c r="H32" s="60"/>
      <c r="I32" s="57">
        <f t="shared" si="1"/>
        <v>30000</v>
      </c>
      <c r="J32" s="57">
        <f t="shared" si="2"/>
        <v>0</v>
      </c>
      <c r="K32" s="59">
        <f t="shared" si="3"/>
        <v>0</v>
      </c>
    </row>
    <row r="33" spans="1:11" ht="36.75" customHeight="1">
      <c r="A33" s="16" t="s">
        <v>117</v>
      </c>
      <c r="B33" s="17" t="s">
        <v>118</v>
      </c>
      <c r="C33" s="133">
        <v>250000</v>
      </c>
      <c r="D33" s="133">
        <v>0</v>
      </c>
      <c r="E33" s="57">
        <f t="shared" si="0"/>
        <v>0</v>
      </c>
      <c r="F33" s="60"/>
      <c r="G33" s="60"/>
      <c r="H33" s="60"/>
      <c r="I33" s="57">
        <f t="shared" si="1"/>
        <v>250000</v>
      </c>
      <c r="J33" s="57">
        <f t="shared" si="2"/>
        <v>0</v>
      </c>
      <c r="K33" s="59">
        <f t="shared" si="3"/>
        <v>0</v>
      </c>
    </row>
    <row r="34" spans="1:11" ht="24" customHeight="1">
      <c r="A34" s="16" t="s">
        <v>119</v>
      </c>
      <c r="B34" s="17" t="s">
        <v>120</v>
      </c>
      <c r="C34" s="133">
        <v>115000</v>
      </c>
      <c r="D34" s="133">
        <v>0</v>
      </c>
      <c r="E34" s="57">
        <f t="shared" si="0"/>
        <v>0</v>
      </c>
      <c r="F34" s="60"/>
      <c r="G34" s="60"/>
      <c r="H34" s="60"/>
      <c r="I34" s="57">
        <f t="shared" si="1"/>
        <v>115000</v>
      </c>
      <c r="J34" s="57">
        <f t="shared" si="2"/>
        <v>0</v>
      </c>
      <c r="K34" s="59">
        <f t="shared" si="3"/>
        <v>0</v>
      </c>
    </row>
    <row r="35" spans="1:11" ht="55.5" customHeight="1" hidden="1">
      <c r="A35" s="16" t="s">
        <v>121</v>
      </c>
      <c r="B35" s="17" t="s">
        <v>122</v>
      </c>
      <c r="C35" s="132"/>
      <c r="D35" s="132"/>
      <c r="E35" s="57" t="e">
        <f t="shared" si="0"/>
        <v>#DIV/0!</v>
      </c>
      <c r="F35" s="60"/>
      <c r="G35" s="60"/>
      <c r="H35" s="60"/>
      <c r="I35" s="57">
        <f t="shared" si="1"/>
        <v>0</v>
      </c>
      <c r="J35" s="57">
        <f t="shared" si="2"/>
        <v>0</v>
      </c>
      <c r="K35" s="59" t="e">
        <f t="shared" si="3"/>
        <v>#DIV/0!</v>
      </c>
    </row>
    <row r="36" spans="1:11" ht="63.75">
      <c r="A36" s="16" t="s">
        <v>123</v>
      </c>
      <c r="B36" s="17" t="s">
        <v>124</v>
      </c>
      <c r="C36" s="134">
        <v>900000</v>
      </c>
      <c r="D36" s="134">
        <v>0</v>
      </c>
      <c r="E36" s="57">
        <f t="shared" si="0"/>
        <v>0</v>
      </c>
      <c r="F36" s="60"/>
      <c r="G36" s="60"/>
      <c r="H36" s="60"/>
      <c r="I36" s="57">
        <f t="shared" si="1"/>
        <v>900000</v>
      </c>
      <c r="J36" s="57">
        <f t="shared" si="2"/>
        <v>0</v>
      </c>
      <c r="K36" s="59">
        <f t="shared" si="3"/>
        <v>0</v>
      </c>
    </row>
    <row r="37" spans="1:11" ht="51">
      <c r="A37" s="16" t="s">
        <v>125</v>
      </c>
      <c r="B37" s="17" t="s">
        <v>126</v>
      </c>
      <c r="C37" s="134">
        <v>200000</v>
      </c>
      <c r="D37" s="134">
        <v>0</v>
      </c>
      <c r="E37" s="57">
        <f t="shared" si="0"/>
        <v>0</v>
      </c>
      <c r="F37" s="60"/>
      <c r="G37" s="60"/>
      <c r="H37" s="60"/>
      <c r="I37" s="57">
        <f t="shared" si="1"/>
        <v>200000</v>
      </c>
      <c r="J37" s="57">
        <f t="shared" si="2"/>
        <v>0</v>
      </c>
      <c r="K37" s="59">
        <f t="shared" si="3"/>
        <v>0</v>
      </c>
    </row>
    <row r="38" spans="1:11" ht="25.5">
      <c r="A38" s="16" t="s">
        <v>127</v>
      </c>
      <c r="B38" s="17" t="s">
        <v>128</v>
      </c>
      <c r="C38" s="134">
        <v>15195161</v>
      </c>
      <c r="D38" s="134">
        <v>288092.6</v>
      </c>
      <c r="E38" s="57">
        <f t="shared" si="0"/>
        <v>1.895949638177575</v>
      </c>
      <c r="F38" s="146">
        <v>24000</v>
      </c>
      <c r="G38" s="146">
        <v>18396</v>
      </c>
      <c r="H38" s="59">
        <f>G38/F38*100</f>
        <v>76.64999999999999</v>
      </c>
      <c r="I38" s="57">
        <f t="shared" si="1"/>
        <v>15219161</v>
      </c>
      <c r="J38" s="57">
        <f t="shared" si="2"/>
        <v>306488.6</v>
      </c>
      <c r="K38" s="59">
        <f t="shared" si="3"/>
        <v>2.0138337455001625</v>
      </c>
    </row>
    <row r="39" spans="1:11" ht="25.5">
      <c r="A39" s="16" t="s">
        <v>129</v>
      </c>
      <c r="B39" s="17" t="s">
        <v>130</v>
      </c>
      <c r="C39" s="134">
        <v>3003000</v>
      </c>
      <c r="D39" s="134">
        <v>5000</v>
      </c>
      <c r="E39" s="57">
        <f t="shared" si="0"/>
        <v>0.1665001665001665</v>
      </c>
      <c r="F39" s="60"/>
      <c r="G39" s="60"/>
      <c r="H39" s="60"/>
      <c r="I39" s="57">
        <f t="shared" si="1"/>
        <v>3003000</v>
      </c>
      <c r="J39" s="57">
        <f t="shared" si="2"/>
        <v>5000</v>
      </c>
      <c r="K39" s="59">
        <f t="shared" si="3"/>
        <v>0.1665001665001665</v>
      </c>
    </row>
    <row r="40" spans="1:11" ht="20.25" customHeight="1">
      <c r="A40" s="16" t="s">
        <v>256</v>
      </c>
      <c r="B40" s="17" t="s">
        <v>131</v>
      </c>
      <c r="C40" s="134">
        <v>150000</v>
      </c>
      <c r="D40" s="134">
        <v>0</v>
      </c>
      <c r="E40" s="57">
        <f t="shared" si="0"/>
        <v>0</v>
      </c>
      <c r="F40" s="60"/>
      <c r="G40" s="60"/>
      <c r="H40" s="60"/>
      <c r="I40" s="57">
        <f aca="true" t="shared" si="4" ref="I40:I61">F40+C40</f>
        <v>150000</v>
      </c>
      <c r="J40" s="57">
        <f t="shared" si="2"/>
        <v>0</v>
      </c>
      <c r="K40" s="59">
        <f t="shared" si="3"/>
        <v>0</v>
      </c>
    </row>
    <row r="41" spans="1:11" ht="12.75">
      <c r="A41" s="18" t="s">
        <v>132</v>
      </c>
      <c r="B41" s="19" t="s">
        <v>133</v>
      </c>
      <c r="C41" s="53">
        <f>SUM(C42:C46)</f>
        <v>14991950</v>
      </c>
      <c r="D41" s="53">
        <f>SUM(D42:D46)</f>
        <v>445874.20999999996</v>
      </c>
      <c r="E41" s="54">
        <f t="shared" si="0"/>
        <v>2.9740908287447594</v>
      </c>
      <c r="F41" s="53">
        <f>SUM(F42:F46)</f>
        <v>76000</v>
      </c>
      <c r="G41" s="53">
        <f>SUM(G42:G46)</f>
        <v>0</v>
      </c>
      <c r="H41" s="55">
        <f>G41/F41*100</f>
        <v>0</v>
      </c>
      <c r="I41" s="54">
        <f t="shared" si="4"/>
        <v>15067950</v>
      </c>
      <c r="J41" s="54">
        <f t="shared" si="2"/>
        <v>445874.20999999996</v>
      </c>
      <c r="K41" s="55">
        <f t="shared" si="3"/>
        <v>2.959090055382451</v>
      </c>
    </row>
    <row r="42" spans="1:11" ht="12.75">
      <c r="A42" s="16" t="s">
        <v>257</v>
      </c>
      <c r="B42" s="17" t="s">
        <v>134</v>
      </c>
      <c r="C42" s="135">
        <v>4083700</v>
      </c>
      <c r="D42" s="135">
        <v>148114.38999999998</v>
      </c>
      <c r="E42" s="57">
        <f t="shared" si="0"/>
        <v>3.6269654969757816</v>
      </c>
      <c r="F42" s="84"/>
      <c r="G42" s="84"/>
      <c r="H42" s="59"/>
      <c r="I42" s="57">
        <f t="shared" si="4"/>
        <v>4083700</v>
      </c>
      <c r="J42" s="57">
        <f t="shared" si="2"/>
        <v>148114.38999999998</v>
      </c>
      <c r="K42" s="59">
        <f t="shared" si="3"/>
        <v>3.6269654969757816</v>
      </c>
    </row>
    <row r="43" spans="1:11" ht="12.75">
      <c r="A43" s="16" t="s">
        <v>258</v>
      </c>
      <c r="B43" s="17" t="s">
        <v>135</v>
      </c>
      <c r="C43" s="135">
        <v>383600</v>
      </c>
      <c r="D43" s="135">
        <v>13576.22</v>
      </c>
      <c r="E43" s="57">
        <f t="shared" si="0"/>
        <v>3.5391605839416056</v>
      </c>
      <c r="F43" s="147">
        <v>6000</v>
      </c>
      <c r="G43" s="84"/>
      <c r="H43" s="59">
        <f>G43/F43*100</f>
        <v>0</v>
      </c>
      <c r="I43" s="57">
        <f t="shared" si="4"/>
        <v>389600</v>
      </c>
      <c r="J43" s="57">
        <f t="shared" si="2"/>
        <v>13576.22</v>
      </c>
      <c r="K43" s="59">
        <f t="shared" si="3"/>
        <v>3.4846560574948664</v>
      </c>
    </row>
    <row r="44" spans="1:11" ht="25.5">
      <c r="A44" s="16" t="s">
        <v>259</v>
      </c>
      <c r="B44" s="17" t="s">
        <v>136</v>
      </c>
      <c r="C44" s="135">
        <v>9188150</v>
      </c>
      <c r="D44" s="135">
        <v>241048.47</v>
      </c>
      <c r="E44" s="57">
        <f t="shared" si="0"/>
        <v>2.6234712102000945</v>
      </c>
      <c r="F44" s="147">
        <v>70000</v>
      </c>
      <c r="G44" s="84"/>
      <c r="H44" s="59">
        <f>G44/F44*100</f>
        <v>0</v>
      </c>
      <c r="I44" s="57">
        <f t="shared" si="4"/>
        <v>9258150</v>
      </c>
      <c r="J44" s="57">
        <f t="shared" si="2"/>
        <v>241048.47</v>
      </c>
      <c r="K44" s="59">
        <f t="shared" si="3"/>
        <v>2.603635391519904</v>
      </c>
    </row>
    <row r="45" spans="1:11" ht="25.5">
      <c r="A45" s="16" t="s">
        <v>260</v>
      </c>
      <c r="B45" s="17" t="s">
        <v>137</v>
      </c>
      <c r="C45" s="135">
        <v>686500</v>
      </c>
      <c r="D45" s="135">
        <v>43135.13</v>
      </c>
      <c r="E45" s="57">
        <f t="shared" si="0"/>
        <v>6.283340131099781</v>
      </c>
      <c r="F45" s="60"/>
      <c r="G45" s="60"/>
      <c r="H45" s="60"/>
      <c r="I45" s="57">
        <f t="shared" si="4"/>
        <v>686500</v>
      </c>
      <c r="J45" s="57">
        <f t="shared" si="2"/>
        <v>43135.13</v>
      </c>
      <c r="K45" s="59">
        <f t="shared" si="3"/>
        <v>6.283340131099781</v>
      </c>
    </row>
    <row r="46" spans="1:11" ht="12.75">
      <c r="A46" s="16" t="s">
        <v>261</v>
      </c>
      <c r="B46" s="17" t="s">
        <v>138</v>
      </c>
      <c r="C46" s="135">
        <v>650000</v>
      </c>
      <c r="D46" s="135">
        <v>0</v>
      </c>
      <c r="E46" s="57">
        <f t="shared" si="0"/>
        <v>0</v>
      </c>
      <c r="F46" s="60"/>
      <c r="G46" s="60"/>
      <c r="H46" s="60"/>
      <c r="I46" s="57">
        <f t="shared" si="4"/>
        <v>650000</v>
      </c>
      <c r="J46" s="57">
        <f t="shared" si="2"/>
        <v>0</v>
      </c>
      <c r="K46" s="59">
        <f t="shared" si="3"/>
        <v>0</v>
      </c>
    </row>
    <row r="47" spans="1:11" ht="12.75">
      <c r="A47" s="18" t="s">
        <v>139</v>
      </c>
      <c r="B47" s="19" t="s">
        <v>140</v>
      </c>
      <c r="C47" s="53">
        <f>SUM(C48:C52)</f>
        <v>11061100</v>
      </c>
      <c r="D47" s="53">
        <f>SUM(D48:D52)</f>
        <v>361284.67</v>
      </c>
      <c r="E47" s="54">
        <f t="shared" si="0"/>
        <v>3.2662634819321767</v>
      </c>
      <c r="F47" s="53">
        <f>SUM(F48:F52)</f>
        <v>0</v>
      </c>
      <c r="G47" s="53">
        <f>SUM(G48:G52)</f>
        <v>0</v>
      </c>
      <c r="H47" s="55"/>
      <c r="I47" s="54">
        <f t="shared" si="4"/>
        <v>11061100</v>
      </c>
      <c r="J47" s="54">
        <f t="shared" si="2"/>
        <v>361284.67</v>
      </c>
      <c r="K47" s="55">
        <f t="shared" si="3"/>
        <v>3.2662634819321767</v>
      </c>
    </row>
    <row r="48" spans="1:11" ht="25.5">
      <c r="A48" s="16" t="s">
        <v>262</v>
      </c>
      <c r="B48" s="17" t="s">
        <v>141</v>
      </c>
      <c r="C48" s="136">
        <v>600000</v>
      </c>
      <c r="D48" s="136">
        <v>0</v>
      </c>
      <c r="E48" s="57">
        <f t="shared" si="0"/>
        <v>0</v>
      </c>
      <c r="F48" s="60"/>
      <c r="G48" s="60"/>
      <c r="H48" s="60"/>
      <c r="I48" s="57">
        <f t="shared" si="4"/>
        <v>600000</v>
      </c>
      <c r="J48" s="57">
        <f t="shared" si="2"/>
        <v>0</v>
      </c>
      <c r="K48" s="59">
        <f t="shared" si="3"/>
        <v>0</v>
      </c>
    </row>
    <row r="49" spans="1:11" ht="25.5">
      <c r="A49" s="16" t="s">
        <v>263</v>
      </c>
      <c r="B49" s="17" t="s">
        <v>142</v>
      </c>
      <c r="C49" s="136">
        <v>200000</v>
      </c>
      <c r="D49" s="136">
        <v>0</v>
      </c>
      <c r="E49" s="57">
        <f t="shared" si="0"/>
        <v>0</v>
      </c>
      <c r="F49" s="60"/>
      <c r="G49" s="60"/>
      <c r="H49" s="60"/>
      <c r="I49" s="57">
        <f t="shared" si="4"/>
        <v>200000</v>
      </c>
      <c r="J49" s="57">
        <f t="shared" si="2"/>
        <v>0</v>
      </c>
      <c r="K49" s="59">
        <f t="shared" si="3"/>
        <v>0</v>
      </c>
    </row>
    <row r="50" spans="1:11" ht="25.5">
      <c r="A50" s="16" t="s">
        <v>264</v>
      </c>
      <c r="B50" s="17" t="s">
        <v>143</v>
      </c>
      <c r="C50" s="136">
        <v>2708850</v>
      </c>
      <c r="D50" s="136">
        <v>71651.27</v>
      </c>
      <c r="E50" s="57">
        <f t="shared" si="0"/>
        <v>2.6450807538254244</v>
      </c>
      <c r="F50" s="60"/>
      <c r="G50" s="60"/>
      <c r="H50" s="60"/>
      <c r="I50" s="57">
        <f t="shared" si="4"/>
        <v>2708850</v>
      </c>
      <c r="J50" s="57">
        <f t="shared" si="2"/>
        <v>71651.27</v>
      </c>
      <c r="K50" s="59">
        <f t="shared" si="3"/>
        <v>2.6450807538254244</v>
      </c>
    </row>
    <row r="51" spans="1:11" ht="38.25">
      <c r="A51" s="16" t="s">
        <v>265</v>
      </c>
      <c r="B51" s="17" t="s">
        <v>144</v>
      </c>
      <c r="C51" s="136">
        <v>6182250</v>
      </c>
      <c r="D51" s="136">
        <v>289633.39999999997</v>
      </c>
      <c r="E51" s="57">
        <f t="shared" si="0"/>
        <v>4.684918921104775</v>
      </c>
      <c r="F51" s="84"/>
      <c r="G51" s="84"/>
      <c r="H51" s="59"/>
      <c r="I51" s="57">
        <f t="shared" si="4"/>
        <v>6182250</v>
      </c>
      <c r="J51" s="57">
        <f t="shared" si="2"/>
        <v>289633.39999999997</v>
      </c>
      <c r="K51" s="59">
        <f t="shared" si="3"/>
        <v>4.684918921104775</v>
      </c>
    </row>
    <row r="52" spans="1:11" ht="36" customHeight="1">
      <c r="A52" s="16" t="s">
        <v>266</v>
      </c>
      <c r="B52" s="17" t="s">
        <v>145</v>
      </c>
      <c r="C52" s="136">
        <v>1370000</v>
      </c>
      <c r="D52" s="136">
        <v>0</v>
      </c>
      <c r="E52" s="57">
        <f t="shared" si="0"/>
        <v>0</v>
      </c>
      <c r="F52" s="60"/>
      <c r="G52" s="60"/>
      <c r="H52" s="60"/>
      <c r="I52" s="57">
        <f t="shared" si="4"/>
        <v>1370000</v>
      </c>
      <c r="J52" s="57">
        <f t="shared" si="2"/>
        <v>0</v>
      </c>
      <c r="K52" s="59">
        <f t="shared" si="3"/>
        <v>0</v>
      </c>
    </row>
    <row r="53" spans="1:11" ht="12.75">
      <c r="A53" s="18" t="s">
        <v>146</v>
      </c>
      <c r="B53" s="19" t="s">
        <v>147</v>
      </c>
      <c r="C53" s="53">
        <f>SUM(C54:C55)</f>
        <v>13255770</v>
      </c>
      <c r="D53" s="53">
        <f>SUM(D54:D55)</f>
        <v>120000</v>
      </c>
      <c r="E53" s="54">
        <f t="shared" si="0"/>
        <v>0.9052661595667396</v>
      </c>
      <c r="F53" s="53">
        <f>SUM(F54:F55)</f>
        <v>0</v>
      </c>
      <c r="G53" s="53">
        <f>SUM(G54:G55)</f>
        <v>0</v>
      </c>
      <c r="H53" s="55"/>
      <c r="I53" s="54">
        <f t="shared" si="4"/>
        <v>13255770</v>
      </c>
      <c r="J53" s="54">
        <f t="shared" si="2"/>
        <v>120000</v>
      </c>
      <c r="K53" s="55">
        <f t="shared" si="3"/>
        <v>0.9052661595667396</v>
      </c>
    </row>
    <row r="54" spans="1:11" ht="15" customHeight="1">
      <c r="A54" s="16" t="s">
        <v>148</v>
      </c>
      <c r="B54" s="17" t="s">
        <v>149</v>
      </c>
      <c r="C54" s="137">
        <v>13255770</v>
      </c>
      <c r="D54" s="137">
        <v>120000</v>
      </c>
      <c r="E54" s="57">
        <f t="shared" si="0"/>
        <v>0.9052661595667396</v>
      </c>
      <c r="F54" s="84"/>
      <c r="G54" s="84"/>
      <c r="H54" s="59"/>
      <c r="I54" s="57">
        <f t="shared" si="4"/>
        <v>13255770</v>
      </c>
      <c r="J54" s="57">
        <f t="shared" si="2"/>
        <v>120000</v>
      </c>
      <c r="K54" s="59">
        <f t="shared" si="3"/>
        <v>0.9052661595667396</v>
      </c>
    </row>
    <row r="55" spans="1:11" ht="34.5" customHeight="1" hidden="1">
      <c r="A55" s="16" t="s">
        <v>150</v>
      </c>
      <c r="B55" s="17" t="s">
        <v>151</v>
      </c>
      <c r="C55" s="56"/>
      <c r="D55" s="56"/>
      <c r="E55" s="57"/>
      <c r="F55" s="56">
        <v>0</v>
      </c>
      <c r="G55" s="56"/>
      <c r="H55" s="59" t="e">
        <f aca="true" t="shared" si="5" ref="H55:H62">G55/F55*100</f>
        <v>#DIV/0!</v>
      </c>
      <c r="I55" s="57">
        <f t="shared" si="4"/>
        <v>0</v>
      </c>
      <c r="J55" s="57">
        <f t="shared" si="2"/>
        <v>0</v>
      </c>
      <c r="K55" s="59" t="e">
        <f t="shared" si="3"/>
        <v>#DIV/0!</v>
      </c>
    </row>
    <row r="56" spans="1:11" ht="21.75" customHeight="1" hidden="1">
      <c r="A56" s="16" t="s">
        <v>152</v>
      </c>
      <c r="B56" s="17" t="s">
        <v>153</v>
      </c>
      <c r="C56" s="56"/>
      <c r="D56" s="56"/>
      <c r="E56" s="57" t="e">
        <f t="shared" si="0"/>
        <v>#DIV/0!</v>
      </c>
      <c r="F56" s="56"/>
      <c r="G56" s="56"/>
      <c r="H56" s="59" t="e">
        <f t="shared" si="5"/>
        <v>#DIV/0!</v>
      </c>
      <c r="I56" s="57">
        <f t="shared" si="4"/>
        <v>0</v>
      </c>
      <c r="J56" s="57">
        <f t="shared" si="2"/>
        <v>0</v>
      </c>
      <c r="K56" s="59" t="e">
        <f t="shared" si="3"/>
        <v>#DIV/0!</v>
      </c>
    </row>
    <row r="57" spans="1:11" ht="12.75">
      <c r="A57" s="18" t="s">
        <v>154</v>
      </c>
      <c r="B57" s="19" t="s">
        <v>279</v>
      </c>
      <c r="C57" s="53">
        <f>SUM(C58:C69)</f>
        <v>14530000</v>
      </c>
      <c r="D57" s="53">
        <f>SUM(D58:D69)</f>
        <v>0</v>
      </c>
      <c r="E57" s="54">
        <f t="shared" si="0"/>
        <v>0</v>
      </c>
      <c r="F57" s="53">
        <f>SUM(F58:F73)</f>
        <v>6700000</v>
      </c>
      <c r="G57" s="53">
        <f>SUM(G58:G73)</f>
        <v>0</v>
      </c>
      <c r="H57" s="55">
        <f t="shared" si="5"/>
        <v>0</v>
      </c>
      <c r="I57" s="54">
        <f t="shared" si="4"/>
        <v>21230000</v>
      </c>
      <c r="J57" s="54">
        <f t="shared" si="2"/>
        <v>0</v>
      </c>
      <c r="K57" s="55">
        <f t="shared" si="3"/>
        <v>0</v>
      </c>
    </row>
    <row r="58" spans="1:11" ht="24" customHeight="1">
      <c r="A58" s="16" t="s">
        <v>155</v>
      </c>
      <c r="B58" s="17" t="s">
        <v>156</v>
      </c>
      <c r="C58" s="138">
        <v>100000</v>
      </c>
      <c r="D58" s="84"/>
      <c r="E58" s="57">
        <f t="shared" si="0"/>
        <v>0</v>
      </c>
      <c r="F58" s="84"/>
      <c r="G58" s="84"/>
      <c r="H58" s="59" t="e">
        <f t="shared" si="5"/>
        <v>#DIV/0!</v>
      </c>
      <c r="I58" s="57">
        <f t="shared" si="4"/>
        <v>100000</v>
      </c>
      <c r="J58" s="57">
        <f t="shared" si="2"/>
        <v>0</v>
      </c>
      <c r="K58" s="59">
        <f t="shared" si="3"/>
        <v>0</v>
      </c>
    </row>
    <row r="59" spans="1:11" ht="25.5">
      <c r="A59" s="16" t="s">
        <v>171</v>
      </c>
      <c r="B59" s="17" t="s">
        <v>172</v>
      </c>
      <c r="C59" s="58"/>
      <c r="D59" s="58"/>
      <c r="E59" s="57"/>
      <c r="F59" s="148">
        <v>6650000</v>
      </c>
      <c r="G59" s="84"/>
      <c r="H59" s="59">
        <f t="shared" si="5"/>
        <v>0</v>
      </c>
      <c r="I59" s="57">
        <f t="shared" si="4"/>
        <v>6650000</v>
      </c>
      <c r="J59" s="57">
        <f t="shared" si="2"/>
        <v>0</v>
      </c>
      <c r="K59" s="59">
        <f t="shared" si="3"/>
        <v>0</v>
      </c>
    </row>
    <row r="60" spans="1:11" ht="20.25" customHeight="1" hidden="1">
      <c r="A60" s="28" t="s">
        <v>293</v>
      </c>
      <c r="B60" s="31" t="s">
        <v>294</v>
      </c>
      <c r="C60" s="58"/>
      <c r="D60" s="58"/>
      <c r="E60" s="57"/>
      <c r="F60" s="84"/>
      <c r="G60" s="84"/>
      <c r="H60" s="59" t="e">
        <f t="shared" si="5"/>
        <v>#DIV/0!</v>
      </c>
      <c r="I60" s="57">
        <f t="shared" si="4"/>
        <v>0</v>
      </c>
      <c r="J60" s="57">
        <f>G60+D60</f>
        <v>0</v>
      </c>
      <c r="K60" s="59" t="e">
        <f t="shared" si="3"/>
        <v>#DIV/0!</v>
      </c>
    </row>
    <row r="61" spans="1:11" ht="25.5">
      <c r="A61" s="16" t="s">
        <v>173</v>
      </c>
      <c r="B61" s="17" t="s">
        <v>174</v>
      </c>
      <c r="C61" s="58"/>
      <c r="D61" s="58"/>
      <c r="E61" s="57"/>
      <c r="F61" s="84">
        <v>50000</v>
      </c>
      <c r="G61" s="84"/>
      <c r="H61" s="59">
        <f t="shared" si="5"/>
        <v>0</v>
      </c>
      <c r="I61" s="57">
        <f t="shared" si="4"/>
        <v>50000</v>
      </c>
      <c r="J61" s="57">
        <f t="shared" si="2"/>
        <v>0</v>
      </c>
      <c r="K61" s="59">
        <f t="shared" si="3"/>
        <v>0</v>
      </c>
    </row>
    <row r="62" spans="1:11" ht="38.25">
      <c r="A62" s="28" t="s">
        <v>157</v>
      </c>
      <c r="B62" s="31" t="s">
        <v>158</v>
      </c>
      <c r="C62" s="139">
        <v>14000000</v>
      </c>
      <c r="D62" s="84"/>
      <c r="E62" s="57">
        <f>D62/C62*100</f>
        <v>0</v>
      </c>
      <c r="F62" s="84"/>
      <c r="G62" s="84"/>
      <c r="H62" s="59"/>
      <c r="I62" s="57">
        <f aca="true" t="shared" si="6" ref="I62:J66">F62+C62</f>
        <v>14000000</v>
      </c>
      <c r="J62" s="57">
        <f t="shared" si="6"/>
        <v>0</v>
      </c>
      <c r="K62" s="59">
        <f>J62/I62*100</f>
        <v>0</v>
      </c>
    </row>
    <row r="63" spans="1:11" ht="27.75" customHeight="1">
      <c r="A63" s="28" t="s">
        <v>237</v>
      </c>
      <c r="B63" s="33" t="s">
        <v>238</v>
      </c>
      <c r="C63" s="139">
        <v>50000</v>
      </c>
      <c r="D63" s="88"/>
      <c r="E63" s="89">
        <f>D63/C63*100</f>
        <v>0</v>
      </c>
      <c r="F63" s="90"/>
      <c r="G63" s="90"/>
      <c r="H63" s="59"/>
      <c r="I63" s="57">
        <f t="shared" si="6"/>
        <v>50000</v>
      </c>
      <c r="J63" s="57">
        <f t="shared" si="6"/>
        <v>0</v>
      </c>
      <c r="K63" s="59">
        <f>J63/I63*100</f>
        <v>0</v>
      </c>
    </row>
    <row r="64" spans="1:11" ht="25.5" hidden="1">
      <c r="A64" s="28" t="s">
        <v>175</v>
      </c>
      <c r="B64" s="33" t="s">
        <v>176</v>
      </c>
      <c r="C64" s="91"/>
      <c r="D64" s="91"/>
      <c r="E64" s="89"/>
      <c r="F64" s="88"/>
      <c r="G64" s="88"/>
      <c r="H64" s="59"/>
      <c r="I64" s="57">
        <f t="shared" si="6"/>
        <v>0</v>
      </c>
      <c r="J64" s="57">
        <f t="shared" si="6"/>
        <v>0</v>
      </c>
      <c r="K64" s="59" t="e">
        <f>J64/I64*100</f>
        <v>#DIV/0!</v>
      </c>
    </row>
    <row r="65" spans="1:11" ht="51" hidden="1">
      <c r="A65" s="28" t="s">
        <v>323</v>
      </c>
      <c r="B65" s="31" t="s">
        <v>324</v>
      </c>
      <c r="C65" s="91"/>
      <c r="D65" s="91"/>
      <c r="E65" s="89"/>
      <c r="F65" s="88"/>
      <c r="G65" s="88"/>
      <c r="H65" s="59"/>
      <c r="I65" s="57">
        <f>F65+C65</f>
        <v>0</v>
      </c>
      <c r="J65" s="57">
        <f>G65+D65</f>
        <v>0</v>
      </c>
      <c r="K65" s="59" t="e">
        <f>J65/I65*100</f>
        <v>#DIV/0!</v>
      </c>
    </row>
    <row r="66" spans="1:11" ht="25.5" hidden="1">
      <c r="A66" s="28" t="s">
        <v>295</v>
      </c>
      <c r="B66" s="31" t="s">
        <v>296</v>
      </c>
      <c r="C66" s="91"/>
      <c r="D66" s="91"/>
      <c r="E66" s="89"/>
      <c r="F66" s="88"/>
      <c r="G66" s="88"/>
      <c r="H66" s="59"/>
      <c r="I66" s="57">
        <f t="shared" si="6"/>
        <v>0</v>
      </c>
      <c r="J66" s="57">
        <f t="shared" si="6"/>
        <v>0</v>
      </c>
      <c r="K66" s="59" t="e">
        <f>J66/I66*100</f>
        <v>#DIV/0!</v>
      </c>
    </row>
    <row r="67" spans="1:11" ht="25.5">
      <c r="A67" s="28" t="s">
        <v>239</v>
      </c>
      <c r="B67" s="31" t="s">
        <v>240</v>
      </c>
      <c r="C67" s="140">
        <v>180000</v>
      </c>
      <c r="D67" s="88"/>
      <c r="E67" s="89">
        <f>D67/C67*100</f>
        <v>0</v>
      </c>
      <c r="F67" s="90"/>
      <c r="G67" s="90"/>
      <c r="H67" s="59"/>
      <c r="I67" s="57">
        <f aca="true" t="shared" si="7" ref="I67:J74">F67+C67</f>
        <v>180000</v>
      </c>
      <c r="J67" s="57">
        <f t="shared" si="7"/>
        <v>0</v>
      </c>
      <c r="K67" s="59">
        <f aca="true" t="shared" si="8" ref="K67:K123">J67/I67*100</f>
        <v>0</v>
      </c>
    </row>
    <row r="68" spans="1:11" ht="76.5" hidden="1">
      <c r="A68" s="28" t="s">
        <v>320</v>
      </c>
      <c r="B68" s="31" t="s">
        <v>321</v>
      </c>
      <c r="C68" s="90"/>
      <c r="D68" s="90"/>
      <c r="E68" s="89"/>
      <c r="F68" s="90"/>
      <c r="G68" s="90"/>
      <c r="H68" s="59"/>
      <c r="I68" s="57">
        <f>F68+C68</f>
        <v>0</v>
      </c>
      <c r="J68" s="57">
        <f>G68+D68</f>
        <v>0</v>
      </c>
      <c r="K68" s="59" t="e">
        <f>J68/I68*100</f>
        <v>#DIV/0!</v>
      </c>
    </row>
    <row r="69" spans="1:11" ht="12.75">
      <c r="A69" s="28" t="s">
        <v>241</v>
      </c>
      <c r="B69" s="33" t="s">
        <v>242</v>
      </c>
      <c r="C69" s="141">
        <v>200000</v>
      </c>
      <c r="D69" s="88"/>
      <c r="E69" s="89">
        <f>D69/C69*100</f>
        <v>0</v>
      </c>
      <c r="F69" s="90"/>
      <c r="G69" s="90"/>
      <c r="H69" s="59"/>
      <c r="I69" s="57">
        <f t="shared" si="7"/>
        <v>200000</v>
      </c>
      <c r="J69" s="57">
        <f t="shared" si="7"/>
        <v>0</v>
      </c>
      <c r="K69" s="59">
        <f t="shared" si="8"/>
        <v>0</v>
      </c>
    </row>
    <row r="70" spans="1:11" ht="12.75" hidden="1">
      <c r="A70" s="28" t="s">
        <v>297</v>
      </c>
      <c r="B70" s="31" t="s">
        <v>298</v>
      </c>
      <c r="C70" s="90"/>
      <c r="D70" s="90"/>
      <c r="E70" s="89"/>
      <c r="F70" s="88"/>
      <c r="G70" s="88"/>
      <c r="H70" s="59"/>
      <c r="I70" s="57">
        <f t="shared" si="7"/>
        <v>0</v>
      </c>
      <c r="J70" s="57">
        <f t="shared" si="7"/>
        <v>0</v>
      </c>
      <c r="K70" s="59" t="e">
        <f>J70/I70*100</f>
        <v>#DIV/0!</v>
      </c>
    </row>
    <row r="71" spans="1:11" ht="25.5" hidden="1">
      <c r="A71" s="28" t="s">
        <v>299</v>
      </c>
      <c r="B71" s="31" t="s">
        <v>174</v>
      </c>
      <c r="C71" s="56"/>
      <c r="D71" s="56"/>
      <c r="E71" s="57"/>
      <c r="F71" s="84"/>
      <c r="G71" s="84"/>
      <c r="H71" s="59"/>
      <c r="I71" s="57">
        <f t="shared" si="7"/>
        <v>0</v>
      </c>
      <c r="J71" s="57">
        <f t="shared" si="7"/>
        <v>0</v>
      </c>
      <c r="K71" s="59" t="e">
        <f>J71/I71*100</f>
        <v>#DIV/0!</v>
      </c>
    </row>
    <row r="72" spans="1:11" ht="38.25" hidden="1">
      <c r="A72" s="28" t="s">
        <v>307</v>
      </c>
      <c r="B72" s="31" t="s">
        <v>308</v>
      </c>
      <c r="C72" s="56"/>
      <c r="D72" s="56"/>
      <c r="E72" s="57"/>
      <c r="F72" s="84"/>
      <c r="G72" s="84"/>
      <c r="H72" s="59"/>
      <c r="I72" s="57">
        <f>F72+C72</f>
        <v>0</v>
      </c>
      <c r="J72" s="57">
        <f>G72+D72</f>
        <v>0</v>
      </c>
      <c r="K72" s="59" t="e">
        <f>J72/I72*100</f>
        <v>#DIV/0!</v>
      </c>
    </row>
    <row r="73" spans="1:11" ht="25.5" hidden="1">
      <c r="A73" s="28" t="s">
        <v>309</v>
      </c>
      <c r="B73" s="31" t="s">
        <v>310</v>
      </c>
      <c r="C73" s="56"/>
      <c r="D73" s="56"/>
      <c r="E73" s="57"/>
      <c r="F73" s="84"/>
      <c r="G73" s="84"/>
      <c r="H73" s="59" t="e">
        <f aca="true" t="shared" si="9" ref="H70:H76">G73/F73*100</f>
        <v>#DIV/0!</v>
      </c>
      <c r="I73" s="57">
        <f>F73+C73</f>
        <v>0</v>
      </c>
      <c r="J73" s="57">
        <f>G73+D73</f>
        <v>0</v>
      </c>
      <c r="K73" s="59" t="e">
        <f>J73/I73*100</f>
        <v>#DIV/0!</v>
      </c>
    </row>
    <row r="74" spans="1:11" ht="12.75">
      <c r="A74" s="18" t="s">
        <v>159</v>
      </c>
      <c r="B74" s="19" t="s">
        <v>160</v>
      </c>
      <c r="C74" s="53">
        <f>SUM(C75:C80)</f>
        <v>4000000</v>
      </c>
      <c r="D74" s="53">
        <f>SUM(D75:D80)</f>
        <v>0</v>
      </c>
      <c r="E74" s="54">
        <f t="shared" si="0"/>
        <v>0</v>
      </c>
      <c r="F74" s="53">
        <f>SUM(F75:F80)</f>
        <v>190500</v>
      </c>
      <c r="G74" s="53">
        <f>SUM(G75:G80)</f>
        <v>0</v>
      </c>
      <c r="H74" s="55">
        <f t="shared" si="9"/>
        <v>0</v>
      </c>
      <c r="I74" s="54">
        <f t="shared" si="7"/>
        <v>4190500</v>
      </c>
      <c r="J74" s="54">
        <f t="shared" si="7"/>
        <v>0</v>
      </c>
      <c r="K74" s="55">
        <f t="shared" si="8"/>
        <v>0</v>
      </c>
    </row>
    <row r="75" spans="1:11" ht="25.5">
      <c r="A75" s="69" t="s">
        <v>269</v>
      </c>
      <c r="B75" s="70" t="s">
        <v>270</v>
      </c>
      <c r="C75" s="142">
        <v>50000</v>
      </c>
      <c r="D75" s="84"/>
      <c r="E75" s="57">
        <f t="shared" si="0"/>
        <v>0</v>
      </c>
      <c r="F75" s="84"/>
      <c r="G75" s="84"/>
      <c r="H75" s="59"/>
      <c r="I75" s="57">
        <f aca="true" t="shared" si="10" ref="I75:J78">F75+C75</f>
        <v>50000</v>
      </c>
      <c r="J75" s="57">
        <f t="shared" si="10"/>
        <v>0</v>
      </c>
      <c r="K75" s="59">
        <f>J75/I75*100</f>
        <v>0</v>
      </c>
    </row>
    <row r="76" spans="1:11" ht="24.75" customHeight="1" hidden="1">
      <c r="A76" s="69" t="s">
        <v>271</v>
      </c>
      <c r="B76" s="70" t="s">
        <v>272</v>
      </c>
      <c r="C76" s="84"/>
      <c r="D76" s="84"/>
      <c r="E76" s="57"/>
      <c r="F76" s="84"/>
      <c r="G76" s="84"/>
      <c r="H76" s="68"/>
      <c r="I76" s="57">
        <f t="shared" si="10"/>
        <v>0</v>
      </c>
      <c r="J76" s="57">
        <f t="shared" si="10"/>
        <v>0</v>
      </c>
      <c r="K76" s="59"/>
    </row>
    <row r="77" spans="1:11" ht="30.75" customHeight="1">
      <c r="A77" s="28" t="s">
        <v>318</v>
      </c>
      <c r="B77" s="31" t="s">
        <v>319</v>
      </c>
      <c r="C77" s="143">
        <v>400000</v>
      </c>
      <c r="D77" s="84"/>
      <c r="E77" s="57">
        <f>D77/C77*100</f>
        <v>0</v>
      </c>
      <c r="F77" s="56"/>
      <c r="G77" s="56"/>
      <c r="H77" s="68"/>
      <c r="I77" s="57">
        <f>F77+C77</f>
        <v>400000</v>
      </c>
      <c r="J77" s="57">
        <f>G77+D77</f>
        <v>0</v>
      </c>
      <c r="K77" s="59">
        <f>J77/I77*100</f>
        <v>0</v>
      </c>
    </row>
    <row r="78" spans="1:11" ht="29.25" customHeight="1">
      <c r="A78" s="69" t="s">
        <v>243</v>
      </c>
      <c r="B78" s="71" t="s">
        <v>244</v>
      </c>
      <c r="C78" s="143">
        <v>50000</v>
      </c>
      <c r="D78" s="84"/>
      <c r="E78" s="57">
        <f t="shared" si="0"/>
        <v>0</v>
      </c>
      <c r="F78" s="60"/>
      <c r="G78" s="60"/>
      <c r="H78" s="59"/>
      <c r="I78" s="57">
        <f t="shared" si="10"/>
        <v>50000</v>
      </c>
      <c r="J78" s="57">
        <f t="shared" si="10"/>
        <v>0</v>
      </c>
      <c r="K78" s="59">
        <f>J78/I78*100</f>
        <v>0</v>
      </c>
    </row>
    <row r="79" spans="1:11" ht="19.5" customHeight="1">
      <c r="A79" s="25" t="s">
        <v>177</v>
      </c>
      <c r="B79" s="26" t="s">
        <v>178</v>
      </c>
      <c r="C79" s="143"/>
      <c r="D79" s="56"/>
      <c r="E79" s="57"/>
      <c r="F79" s="149">
        <v>190500</v>
      </c>
      <c r="G79" s="84"/>
      <c r="H79" s="59">
        <f>G79/F79*100</f>
        <v>0</v>
      </c>
      <c r="I79" s="57">
        <f aca="true" t="shared" si="11" ref="I79:J83">F79+C79</f>
        <v>190500</v>
      </c>
      <c r="J79" s="57">
        <f t="shared" si="11"/>
        <v>0</v>
      </c>
      <c r="K79" s="59">
        <f t="shared" si="8"/>
        <v>0</v>
      </c>
    </row>
    <row r="80" spans="1:11" ht="21.75" customHeight="1">
      <c r="A80" s="25" t="s">
        <v>161</v>
      </c>
      <c r="B80" s="26" t="s">
        <v>162</v>
      </c>
      <c r="C80" s="56">
        <v>3500000</v>
      </c>
      <c r="D80" s="56"/>
      <c r="E80" s="57">
        <f t="shared" si="0"/>
        <v>0</v>
      </c>
      <c r="F80" s="60"/>
      <c r="G80" s="60"/>
      <c r="H80" s="59"/>
      <c r="I80" s="57">
        <f t="shared" si="11"/>
        <v>3500000</v>
      </c>
      <c r="J80" s="57">
        <f t="shared" si="11"/>
        <v>0</v>
      </c>
      <c r="K80" s="59">
        <f t="shared" si="8"/>
        <v>0</v>
      </c>
    </row>
    <row r="81" spans="1:11" ht="15.75" customHeight="1" hidden="1">
      <c r="A81" s="18" t="s">
        <v>163</v>
      </c>
      <c r="B81" s="19" t="s">
        <v>164</v>
      </c>
      <c r="C81" s="53">
        <f>SUM(C82:C84)</f>
        <v>0</v>
      </c>
      <c r="D81" s="53">
        <f>SUM(D82:D84)</f>
        <v>0</v>
      </c>
      <c r="E81" s="54" t="e">
        <f t="shared" si="0"/>
        <v>#DIV/0!</v>
      </c>
      <c r="F81" s="53">
        <f>SUM(F82:F84)</f>
        <v>0</v>
      </c>
      <c r="G81" s="53">
        <f>SUM(G82:G84)</f>
        <v>0</v>
      </c>
      <c r="H81" s="55" t="e">
        <f>G81/F81*100</f>
        <v>#DIV/0!</v>
      </c>
      <c r="I81" s="54">
        <f t="shared" si="11"/>
        <v>0</v>
      </c>
      <c r="J81" s="54">
        <f t="shared" si="11"/>
        <v>0</v>
      </c>
      <c r="K81" s="55" t="e">
        <f t="shared" si="8"/>
        <v>#DIV/0!</v>
      </c>
    </row>
    <row r="82" spans="1:11" ht="15.75" customHeight="1" hidden="1">
      <c r="A82" s="28" t="s">
        <v>286</v>
      </c>
      <c r="B82" s="33" t="s">
        <v>63</v>
      </c>
      <c r="C82" s="56"/>
      <c r="D82" s="56"/>
      <c r="E82" s="57" t="e">
        <f t="shared" si="0"/>
        <v>#DIV/0!</v>
      </c>
      <c r="F82" s="61"/>
      <c r="G82" s="61"/>
      <c r="H82" s="62"/>
      <c r="I82" s="57">
        <f t="shared" si="11"/>
        <v>0</v>
      </c>
      <c r="J82" s="57">
        <f t="shared" si="11"/>
        <v>0</v>
      </c>
      <c r="K82" s="59" t="e">
        <f>J82/I82*100</f>
        <v>#DIV/0!</v>
      </c>
    </row>
    <row r="83" spans="1:11" ht="25.5" customHeight="1" hidden="1">
      <c r="A83" s="16" t="s">
        <v>165</v>
      </c>
      <c r="B83" s="17" t="s">
        <v>166</v>
      </c>
      <c r="C83" s="56"/>
      <c r="D83" s="56"/>
      <c r="E83" s="57" t="e">
        <f t="shared" si="0"/>
        <v>#DIV/0!</v>
      </c>
      <c r="F83" s="72" t="s">
        <v>167</v>
      </c>
      <c r="G83" s="56"/>
      <c r="H83" s="59" t="e">
        <f>G83/F83*100</f>
        <v>#VALUE!</v>
      </c>
      <c r="I83" s="57" t="e">
        <f t="shared" si="11"/>
        <v>#VALUE!</v>
      </c>
      <c r="J83" s="57">
        <f t="shared" si="11"/>
        <v>0</v>
      </c>
      <c r="K83" s="59" t="e">
        <f t="shared" si="8"/>
        <v>#VALUE!</v>
      </c>
    </row>
    <row r="84" spans="1:11" ht="18.75" customHeight="1" hidden="1">
      <c r="A84" s="28" t="s">
        <v>287</v>
      </c>
      <c r="B84" s="31" t="s">
        <v>63</v>
      </c>
      <c r="C84" s="56"/>
      <c r="D84" s="56"/>
      <c r="E84" s="57">
        <v>0</v>
      </c>
      <c r="F84" s="56"/>
      <c r="G84" s="56"/>
      <c r="H84" s="59" t="e">
        <f>G84/F84*100</f>
        <v>#DIV/0!</v>
      </c>
      <c r="I84" s="57">
        <f aca="true" t="shared" si="12" ref="I84:J90">F84+C84</f>
        <v>0</v>
      </c>
      <c r="J84" s="57">
        <f t="shared" si="12"/>
        <v>0</v>
      </c>
      <c r="K84" s="59" t="e">
        <f aca="true" t="shared" si="13" ref="K84:K90">J84/I84*100</f>
        <v>#DIV/0!</v>
      </c>
    </row>
    <row r="85" spans="1:11" ht="0.75" customHeight="1">
      <c r="A85" s="74" t="s">
        <v>163</v>
      </c>
      <c r="B85" s="75" t="s">
        <v>164</v>
      </c>
      <c r="C85" s="76">
        <f>SUM(C87:C90)</f>
        <v>0</v>
      </c>
      <c r="D85" s="76">
        <f>SUM(D87:D90)</f>
        <v>0</v>
      </c>
      <c r="E85" s="54" t="e">
        <f t="shared" si="0"/>
        <v>#DIV/0!</v>
      </c>
      <c r="F85" s="76">
        <f>SUM(F86:F90)</f>
        <v>0</v>
      </c>
      <c r="G85" s="76">
        <f>SUM(G86:G90)</f>
        <v>0</v>
      </c>
      <c r="H85" s="55" t="e">
        <f>G85/F85*100</f>
        <v>#DIV/0!</v>
      </c>
      <c r="I85" s="54">
        <f t="shared" si="12"/>
        <v>0</v>
      </c>
      <c r="J85" s="54">
        <f t="shared" si="12"/>
        <v>0</v>
      </c>
      <c r="K85" s="55" t="e">
        <f t="shared" si="13"/>
        <v>#DIV/0!</v>
      </c>
    </row>
    <row r="86" spans="1:11" ht="30.75" customHeight="1" hidden="1">
      <c r="A86" s="28" t="s">
        <v>316</v>
      </c>
      <c r="B86" s="31" t="s">
        <v>306</v>
      </c>
      <c r="C86" s="78"/>
      <c r="D86" s="78"/>
      <c r="E86" s="77"/>
      <c r="F86" s="79"/>
      <c r="G86" s="79"/>
      <c r="H86" s="59" t="e">
        <f>G86/F86*100</f>
        <v>#DIV/0!</v>
      </c>
      <c r="I86" s="57">
        <f>F86+C86</f>
        <v>0</v>
      </c>
      <c r="J86" s="57">
        <f>G86+D86</f>
        <v>0</v>
      </c>
      <c r="K86" s="59" t="e">
        <f t="shared" si="13"/>
        <v>#DIV/0!</v>
      </c>
    </row>
    <row r="87" spans="1:11" ht="68.25" customHeight="1" hidden="1">
      <c r="A87" s="28" t="s">
        <v>303</v>
      </c>
      <c r="B87" s="31" t="s">
        <v>304</v>
      </c>
      <c r="C87" s="56"/>
      <c r="D87" s="56"/>
      <c r="E87" s="57" t="e">
        <f>D87/C87*100</f>
        <v>#DIV/0!</v>
      </c>
      <c r="F87" s="60"/>
      <c r="G87" s="60"/>
      <c r="H87" s="59"/>
      <c r="I87" s="57">
        <f t="shared" si="12"/>
        <v>0</v>
      </c>
      <c r="J87" s="57">
        <f t="shared" si="12"/>
        <v>0</v>
      </c>
      <c r="K87" s="59" t="e">
        <f t="shared" si="13"/>
        <v>#DIV/0!</v>
      </c>
    </row>
    <row r="88" spans="1:11" ht="18.75" customHeight="1" hidden="1">
      <c r="A88" s="28" t="s">
        <v>286</v>
      </c>
      <c r="B88" s="31" t="s">
        <v>63</v>
      </c>
      <c r="C88" s="56"/>
      <c r="D88" s="56"/>
      <c r="E88" s="57" t="e">
        <f t="shared" si="0"/>
        <v>#DIV/0!</v>
      </c>
      <c r="F88" s="56"/>
      <c r="G88" s="56"/>
      <c r="H88" s="59"/>
      <c r="I88" s="57">
        <f t="shared" si="12"/>
        <v>0</v>
      </c>
      <c r="J88" s="57">
        <f t="shared" si="12"/>
        <v>0</v>
      </c>
      <c r="K88" s="59" t="e">
        <f t="shared" si="13"/>
        <v>#DIV/0!</v>
      </c>
    </row>
    <row r="89" spans="1:11" ht="18.75" customHeight="1" hidden="1">
      <c r="A89" s="80" t="s">
        <v>287</v>
      </c>
      <c r="B89" s="31" t="s">
        <v>63</v>
      </c>
      <c r="C89" s="56"/>
      <c r="D89" s="56"/>
      <c r="E89" s="57"/>
      <c r="F89" s="56"/>
      <c r="G89" s="56"/>
      <c r="H89" s="59" t="e">
        <f>G89/F89*100</f>
        <v>#DIV/0!</v>
      </c>
      <c r="I89" s="57">
        <f>F89+C89</f>
        <v>0</v>
      </c>
      <c r="J89" s="57">
        <f>G89+D89</f>
        <v>0</v>
      </c>
      <c r="K89" s="59" t="e">
        <f>J89/I89*100</f>
        <v>#DIV/0!</v>
      </c>
    </row>
    <row r="90" spans="1:11" ht="41.25" customHeight="1" hidden="1">
      <c r="A90" s="28" t="s">
        <v>165</v>
      </c>
      <c r="B90" s="31" t="s">
        <v>166</v>
      </c>
      <c r="C90" s="84"/>
      <c r="D90" s="84"/>
      <c r="E90" s="57" t="e">
        <f t="shared" si="0"/>
        <v>#DIV/0!</v>
      </c>
      <c r="F90" s="84"/>
      <c r="G90" s="84"/>
      <c r="H90" s="59" t="e">
        <f>G90/F90*100</f>
        <v>#DIV/0!</v>
      </c>
      <c r="I90" s="57">
        <f t="shared" si="12"/>
        <v>0</v>
      </c>
      <c r="J90" s="57">
        <f t="shared" si="12"/>
        <v>0</v>
      </c>
      <c r="K90" s="59" t="e">
        <f t="shared" si="13"/>
        <v>#DIV/0!</v>
      </c>
    </row>
    <row r="91" spans="1:11" ht="12.75">
      <c r="A91" s="18" t="s">
        <v>167</v>
      </c>
      <c r="B91" s="19" t="s">
        <v>276</v>
      </c>
      <c r="C91" s="85">
        <v>421700020</v>
      </c>
      <c r="D91" s="85">
        <v>16370794.940000001</v>
      </c>
      <c r="E91" s="54">
        <f t="shared" si="0"/>
        <v>3.8820948929525785</v>
      </c>
      <c r="F91" s="85">
        <v>16310930</v>
      </c>
      <c r="G91" s="85">
        <v>113976.47</v>
      </c>
      <c r="H91" s="55">
        <f aca="true" t="shared" si="14" ref="H91:H96">G91/F91*100</f>
        <v>0.6987735831126736</v>
      </c>
      <c r="I91" s="54">
        <f>F91+C91</f>
        <v>438010950</v>
      </c>
      <c r="J91" s="54">
        <f>G91+D91</f>
        <v>16484771.410000002</v>
      </c>
      <c r="K91" s="55">
        <f t="shared" si="8"/>
        <v>3.7635523518304743</v>
      </c>
    </row>
    <row r="92" spans="1:11" ht="12.75">
      <c r="A92" s="23" t="s">
        <v>179</v>
      </c>
      <c r="B92" s="24" t="s">
        <v>180</v>
      </c>
      <c r="C92" s="87">
        <v>308730406</v>
      </c>
      <c r="D92" s="87">
        <v>14900860.05</v>
      </c>
      <c r="E92" s="64">
        <f t="shared" si="0"/>
        <v>4.826495790634889</v>
      </c>
      <c r="F92" s="87">
        <v>685620</v>
      </c>
      <c r="G92" s="87">
        <v>0</v>
      </c>
      <c r="H92" s="65">
        <f t="shared" si="14"/>
        <v>0</v>
      </c>
      <c r="I92" s="64">
        <f>F92+C92</f>
        <v>309416026</v>
      </c>
      <c r="J92" s="64">
        <f>G92+D92</f>
        <v>14900860.05</v>
      </c>
      <c r="K92" s="59">
        <f t="shared" si="8"/>
        <v>4.815800992156754</v>
      </c>
    </row>
    <row r="93" spans="1:11" ht="12.75">
      <c r="A93" s="16" t="s">
        <v>181</v>
      </c>
      <c r="B93" s="17" t="s">
        <v>182</v>
      </c>
      <c r="C93" s="150">
        <v>253228761</v>
      </c>
      <c r="D93" s="150">
        <v>12328897.37</v>
      </c>
      <c r="E93" s="57">
        <f aca="true" t="shared" si="15" ref="E93:E112">D93/C93*100</f>
        <v>4.868679735000559</v>
      </c>
      <c r="F93" s="154">
        <v>562000</v>
      </c>
      <c r="G93" s="154">
        <v>0</v>
      </c>
      <c r="H93" s="59">
        <f t="shared" si="14"/>
        <v>0</v>
      </c>
      <c r="I93" s="57">
        <f aca="true" t="shared" si="16" ref="I93:I123">F93+C93</f>
        <v>253790761</v>
      </c>
      <c r="J93" s="57">
        <f aca="true" t="shared" si="17" ref="J93:J123">G93+D93</f>
        <v>12328897.37</v>
      </c>
      <c r="K93" s="59">
        <f t="shared" si="8"/>
        <v>4.857898420502392</v>
      </c>
    </row>
    <row r="94" spans="1:12" ht="12.75">
      <c r="A94" s="16" t="s">
        <v>183</v>
      </c>
      <c r="B94" s="17" t="s">
        <v>184</v>
      </c>
      <c r="C94" s="150">
        <v>55501645</v>
      </c>
      <c r="D94" s="150">
        <v>2571962.6799999992</v>
      </c>
      <c r="E94" s="57">
        <f t="shared" si="15"/>
        <v>4.63402964002238</v>
      </c>
      <c r="F94" s="154">
        <v>123620</v>
      </c>
      <c r="G94" s="154">
        <v>0</v>
      </c>
      <c r="H94" s="59">
        <f t="shared" si="14"/>
        <v>0</v>
      </c>
      <c r="I94" s="57">
        <f t="shared" si="16"/>
        <v>55625265</v>
      </c>
      <c r="J94" s="57">
        <f t="shared" si="17"/>
        <v>2571962.6799999992</v>
      </c>
      <c r="K94" s="59">
        <f t="shared" si="8"/>
        <v>4.623731104921476</v>
      </c>
      <c r="L94" s="32"/>
    </row>
    <row r="95" spans="1:12" ht="12.75">
      <c r="A95" s="23" t="s">
        <v>185</v>
      </c>
      <c r="B95" s="24" t="s">
        <v>186</v>
      </c>
      <c r="C95" s="87">
        <v>51457442</v>
      </c>
      <c r="D95" s="87">
        <v>519398.92000000004</v>
      </c>
      <c r="E95" s="64">
        <f t="shared" si="15"/>
        <v>1.0093757089596487</v>
      </c>
      <c r="F95" s="87">
        <v>8784810</v>
      </c>
      <c r="G95" s="87">
        <v>113976.47</v>
      </c>
      <c r="H95" s="65">
        <f t="shared" si="14"/>
        <v>1.2974266944874162</v>
      </c>
      <c r="I95" s="64">
        <f t="shared" si="16"/>
        <v>60242252</v>
      </c>
      <c r="J95" s="64">
        <f t="shared" si="17"/>
        <v>633375.39</v>
      </c>
      <c r="K95" s="59">
        <f t="shared" si="8"/>
        <v>1.0513806655169533</v>
      </c>
      <c r="L95" s="32"/>
    </row>
    <row r="96" spans="1:11" ht="12.75">
      <c r="A96" s="16" t="s">
        <v>187</v>
      </c>
      <c r="B96" s="17" t="s">
        <v>188</v>
      </c>
      <c r="C96" s="150">
        <v>9261525</v>
      </c>
      <c r="D96" s="150">
        <v>136129</v>
      </c>
      <c r="E96" s="57">
        <f t="shared" si="15"/>
        <v>1.4698335317347846</v>
      </c>
      <c r="F96" s="154">
        <v>53000</v>
      </c>
      <c r="G96" s="154">
        <v>18396</v>
      </c>
      <c r="H96" s="59">
        <f t="shared" si="14"/>
        <v>34.70943396226415</v>
      </c>
      <c r="I96" s="57">
        <f t="shared" si="16"/>
        <v>9314525</v>
      </c>
      <c r="J96" s="57">
        <f t="shared" si="17"/>
        <v>154525</v>
      </c>
      <c r="K96" s="59">
        <f t="shared" si="8"/>
        <v>1.6589681170000616</v>
      </c>
    </row>
    <row r="97" spans="1:11" ht="12.75">
      <c r="A97" s="16" t="s">
        <v>189</v>
      </c>
      <c r="B97" s="17" t="s">
        <v>190</v>
      </c>
      <c r="C97" s="150">
        <v>92200</v>
      </c>
      <c r="D97" s="150">
        <v>0</v>
      </c>
      <c r="E97" s="57">
        <f t="shared" si="15"/>
        <v>0</v>
      </c>
      <c r="F97" s="60"/>
      <c r="G97" s="60"/>
      <c r="H97" s="59"/>
      <c r="I97" s="57">
        <f t="shared" si="16"/>
        <v>92200</v>
      </c>
      <c r="J97" s="57">
        <f t="shared" si="17"/>
        <v>0</v>
      </c>
      <c r="K97" s="59">
        <f t="shared" si="8"/>
        <v>0</v>
      </c>
    </row>
    <row r="98" spans="1:11" ht="12.75">
      <c r="A98" s="16" t="s">
        <v>191</v>
      </c>
      <c r="B98" s="17" t="s">
        <v>192</v>
      </c>
      <c r="C98" s="150">
        <v>6000000</v>
      </c>
      <c r="D98" s="150">
        <v>327852.5</v>
      </c>
      <c r="E98" s="57">
        <f t="shared" si="15"/>
        <v>5.464208333333334</v>
      </c>
      <c r="F98" s="155">
        <v>8634810</v>
      </c>
      <c r="G98" s="155">
        <v>95580.47</v>
      </c>
      <c r="H98" s="59">
        <f>G98/F98*100</f>
        <v>1.1069203607259455</v>
      </c>
      <c r="I98" s="57">
        <f t="shared" si="16"/>
        <v>14634810</v>
      </c>
      <c r="J98" s="57">
        <f t="shared" si="17"/>
        <v>423432.97</v>
      </c>
      <c r="K98" s="59">
        <f t="shared" si="8"/>
        <v>2.8933274159350204</v>
      </c>
    </row>
    <row r="99" spans="1:11" ht="12.75">
      <c r="A99" s="16" t="s">
        <v>193</v>
      </c>
      <c r="B99" s="17" t="s">
        <v>194</v>
      </c>
      <c r="C99" s="150">
        <v>6957940</v>
      </c>
      <c r="D99" s="150">
        <v>25705.04</v>
      </c>
      <c r="E99" s="57">
        <f t="shared" si="15"/>
        <v>0.36943463151449996</v>
      </c>
      <c r="F99" s="155">
        <v>47000</v>
      </c>
      <c r="G99" s="155">
        <v>0</v>
      </c>
      <c r="H99" s="59">
        <f>G99/F99*100</f>
        <v>0</v>
      </c>
      <c r="I99" s="57">
        <f t="shared" si="16"/>
        <v>7004940</v>
      </c>
      <c r="J99" s="57">
        <f t="shared" si="17"/>
        <v>25705.04</v>
      </c>
      <c r="K99" s="59">
        <f t="shared" si="8"/>
        <v>0.36695589112826094</v>
      </c>
    </row>
    <row r="100" spans="1:11" ht="12.75">
      <c r="A100" s="16" t="s">
        <v>195</v>
      </c>
      <c r="B100" s="17" t="s">
        <v>196</v>
      </c>
      <c r="C100" s="150">
        <v>235120</v>
      </c>
      <c r="D100" s="150">
        <v>12654.470000000001</v>
      </c>
      <c r="E100" s="57">
        <f t="shared" si="15"/>
        <v>5.382132528070773</v>
      </c>
      <c r="F100" s="60"/>
      <c r="G100" s="60"/>
      <c r="H100" s="60"/>
      <c r="I100" s="57">
        <f t="shared" si="16"/>
        <v>235120</v>
      </c>
      <c r="J100" s="57">
        <f t="shared" si="17"/>
        <v>12654.470000000001</v>
      </c>
      <c r="K100" s="59">
        <f t="shared" si="8"/>
        <v>5.382132528070773</v>
      </c>
    </row>
    <row r="101" spans="1:11" ht="12.75">
      <c r="A101" s="23" t="s">
        <v>197</v>
      </c>
      <c r="B101" s="24" t="s">
        <v>198</v>
      </c>
      <c r="C101" s="87">
        <v>28813217</v>
      </c>
      <c r="D101" s="87">
        <v>17057.91</v>
      </c>
      <c r="E101" s="64">
        <f t="shared" si="15"/>
        <v>0.05920168511554957</v>
      </c>
      <c r="F101" s="86"/>
      <c r="G101" s="86"/>
      <c r="H101" s="60"/>
      <c r="I101" s="64">
        <f t="shared" si="16"/>
        <v>28813217</v>
      </c>
      <c r="J101" s="64">
        <f t="shared" si="17"/>
        <v>17057.91</v>
      </c>
      <c r="K101" s="59">
        <f t="shared" si="8"/>
        <v>0.05920168511554957</v>
      </c>
    </row>
    <row r="102" spans="1:11" ht="12.75">
      <c r="A102" s="16" t="s">
        <v>199</v>
      </c>
      <c r="B102" s="17" t="s">
        <v>200</v>
      </c>
      <c r="C102" s="150">
        <v>1600100</v>
      </c>
      <c r="D102" s="150">
        <v>0</v>
      </c>
      <c r="E102" s="57">
        <f t="shared" si="15"/>
        <v>0</v>
      </c>
      <c r="F102" s="60"/>
      <c r="G102" s="60"/>
      <c r="H102" s="60"/>
      <c r="I102" s="57">
        <f t="shared" si="16"/>
        <v>1600100</v>
      </c>
      <c r="J102" s="57">
        <f t="shared" si="17"/>
        <v>0</v>
      </c>
      <c r="K102" s="59">
        <f t="shared" si="8"/>
        <v>0</v>
      </c>
    </row>
    <row r="103" spans="1:11" ht="12.75">
      <c r="A103" s="16" t="s">
        <v>201</v>
      </c>
      <c r="B103" s="17" t="s">
        <v>202</v>
      </c>
      <c r="C103" s="150">
        <v>940450</v>
      </c>
      <c r="D103" s="150">
        <v>547.4</v>
      </c>
      <c r="E103" s="57">
        <f t="shared" si="15"/>
        <v>0.05820617789356159</v>
      </c>
      <c r="F103" s="60"/>
      <c r="G103" s="60"/>
      <c r="H103" s="60"/>
      <c r="I103" s="57">
        <f t="shared" si="16"/>
        <v>940450</v>
      </c>
      <c r="J103" s="57">
        <f t="shared" si="17"/>
        <v>547.4</v>
      </c>
      <c r="K103" s="59">
        <f t="shared" si="8"/>
        <v>0.05820617789356159</v>
      </c>
    </row>
    <row r="104" spans="1:11" ht="12.75">
      <c r="A104" s="16" t="s">
        <v>203</v>
      </c>
      <c r="B104" s="17" t="s">
        <v>204</v>
      </c>
      <c r="C104" s="150">
        <v>14445615</v>
      </c>
      <c r="D104" s="150">
        <v>0</v>
      </c>
      <c r="E104" s="57">
        <f t="shared" si="15"/>
        <v>0</v>
      </c>
      <c r="F104" s="60"/>
      <c r="G104" s="60"/>
      <c r="H104" s="60"/>
      <c r="I104" s="57">
        <f t="shared" si="16"/>
        <v>14445615</v>
      </c>
      <c r="J104" s="57">
        <f t="shared" si="17"/>
        <v>0</v>
      </c>
      <c r="K104" s="59">
        <f t="shared" si="8"/>
        <v>0</v>
      </c>
    </row>
    <row r="105" spans="1:11" ht="12.75">
      <c r="A105" s="16" t="s">
        <v>205</v>
      </c>
      <c r="B105" s="17" t="s">
        <v>206</v>
      </c>
      <c r="C105" s="150">
        <v>10696386</v>
      </c>
      <c r="D105" s="150">
        <v>7613.92</v>
      </c>
      <c r="E105" s="57">
        <f t="shared" si="15"/>
        <v>0.07118217311903291</v>
      </c>
      <c r="F105" s="60"/>
      <c r="G105" s="60"/>
      <c r="H105" s="60"/>
      <c r="I105" s="57">
        <f t="shared" si="16"/>
        <v>10696386</v>
      </c>
      <c r="J105" s="57">
        <f t="shared" si="17"/>
        <v>7613.92</v>
      </c>
      <c r="K105" s="59">
        <f t="shared" si="8"/>
        <v>0.07118217311903291</v>
      </c>
    </row>
    <row r="106" spans="1:11" ht="25.5">
      <c r="A106" s="16" t="s">
        <v>207</v>
      </c>
      <c r="B106" s="17" t="s">
        <v>208</v>
      </c>
      <c r="C106" s="150">
        <v>1130666</v>
      </c>
      <c r="D106" s="150">
        <v>8896.59</v>
      </c>
      <c r="E106" s="57">
        <f t="shared" si="15"/>
        <v>0.7868450983756476</v>
      </c>
      <c r="F106" s="60"/>
      <c r="G106" s="84"/>
      <c r="H106" s="60"/>
      <c r="I106" s="57">
        <f t="shared" si="16"/>
        <v>1130666</v>
      </c>
      <c r="J106" s="57">
        <f t="shared" si="17"/>
        <v>8896.59</v>
      </c>
      <c r="K106" s="59">
        <f t="shared" si="8"/>
        <v>0.7868450983756476</v>
      </c>
    </row>
    <row r="107" spans="1:11" ht="25.5">
      <c r="A107" s="34" t="s">
        <v>217</v>
      </c>
      <c r="B107" s="31" t="s">
        <v>218</v>
      </c>
      <c r="C107" s="56"/>
      <c r="D107" s="56"/>
      <c r="E107" s="57"/>
      <c r="F107" s="156">
        <v>50000</v>
      </c>
      <c r="G107" s="156">
        <v>0</v>
      </c>
      <c r="H107" s="59">
        <f>G107/F107*100</f>
        <v>0</v>
      </c>
      <c r="I107" s="57">
        <f t="shared" si="16"/>
        <v>50000</v>
      </c>
      <c r="J107" s="57">
        <f>G107+D107</f>
        <v>0</v>
      </c>
      <c r="K107" s="59">
        <f>J107/I107*100</f>
        <v>0</v>
      </c>
    </row>
    <row r="108" spans="1:11" ht="25.5">
      <c r="A108" s="16" t="s">
        <v>209</v>
      </c>
      <c r="B108" s="17" t="s">
        <v>210</v>
      </c>
      <c r="C108" s="151">
        <v>97440</v>
      </c>
      <c r="D108" s="151">
        <v>0</v>
      </c>
      <c r="E108" s="57">
        <f t="shared" si="15"/>
        <v>0</v>
      </c>
      <c r="F108" s="60"/>
      <c r="G108" s="60"/>
      <c r="H108" s="60"/>
      <c r="I108" s="57">
        <f t="shared" si="16"/>
        <v>97440</v>
      </c>
      <c r="J108" s="57">
        <f t="shared" si="17"/>
        <v>0</v>
      </c>
      <c r="K108" s="59">
        <f t="shared" si="8"/>
        <v>0</v>
      </c>
    </row>
    <row r="109" spans="1:11" ht="25.5" customHeight="1">
      <c r="A109" s="16" t="s">
        <v>211</v>
      </c>
      <c r="B109" s="17" t="s">
        <v>280</v>
      </c>
      <c r="C109" s="152">
        <v>53454472</v>
      </c>
      <c r="D109" s="152">
        <v>941839.6</v>
      </c>
      <c r="E109" s="57">
        <f t="shared" si="15"/>
        <v>1.7619472511111887</v>
      </c>
      <c r="F109" s="60"/>
      <c r="G109" s="60"/>
      <c r="H109" s="60"/>
      <c r="I109" s="57">
        <f t="shared" si="16"/>
        <v>53454472</v>
      </c>
      <c r="J109" s="57">
        <f t="shared" si="17"/>
        <v>941839.6</v>
      </c>
      <c r="K109" s="59">
        <f t="shared" si="8"/>
        <v>1.7619472511111887</v>
      </c>
    </row>
    <row r="110" spans="1:11" ht="27.75" customHeight="1" hidden="1">
      <c r="A110" s="34" t="s">
        <v>273</v>
      </c>
      <c r="B110" s="33" t="s">
        <v>281</v>
      </c>
      <c r="C110" s="84"/>
      <c r="D110" s="84"/>
      <c r="E110" s="57" t="e">
        <f t="shared" si="15"/>
        <v>#DIV/0!</v>
      </c>
      <c r="F110" s="60"/>
      <c r="G110" s="60"/>
      <c r="H110" s="60"/>
      <c r="I110" s="57">
        <f t="shared" si="16"/>
        <v>0</v>
      </c>
      <c r="J110" s="57">
        <f>G110+D110</f>
        <v>0</v>
      </c>
      <c r="K110" s="59" t="e">
        <f>J110/I110*100</f>
        <v>#DIV/0!</v>
      </c>
    </row>
    <row r="111" spans="1:11" ht="12" customHeight="1">
      <c r="A111" s="16" t="s">
        <v>212</v>
      </c>
      <c r="B111" s="17" t="s">
        <v>213</v>
      </c>
      <c r="C111" s="153">
        <v>4235000</v>
      </c>
      <c r="D111" s="153">
        <v>8620</v>
      </c>
      <c r="E111" s="57">
        <f t="shared" si="15"/>
        <v>0.2035419126328217</v>
      </c>
      <c r="F111" s="56"/>
      <c r="G111" s="56"/>
      <c r="H111" s="59"/>
      <c r="I111" s="57">
        <f t="shared" si="16"/>
        <v>4235000</v>
      </c>
      <c r="J111" s="57">
        <f t="shared" si="17"/>
        <v>8620</v>
      </c>
      <c r="K111" s="59">
        <f t="shared" si="8"/>
        <v>0.2035419126328217</v>
      </c>
    </row>
    <row r="112" spans="1:11" ht="12.75">
      <c r="A112" s="16" t="s">
        <v>214</v>
      </c>
      <c r="B112" s="17" t="s">
        <v>215</v>
      </c>
      <c r="C112" s="153">
        <v>322700</v>
      </c>
      <c r="D112" s="153">
        <v>76.37</v>
      </c>
      <c r="E112" s="57">
        <f t="shared" si="15"/>
        <v>0.02366594360086768</v>
      </c>
      <c r="F112" s="60"/>
      <c r="G112" s="60"/>
      <c r="H112" s="60"/>
      <c r="I112" s="57">
        <f t="shared" si="16"/>
        <v>322700</v>
      </c>
      <c r="J112" s="57">
        <f t="shared" si="17"/>
        <v>76.37</v>
      </c>
      <c r="K112" s="59">
        <f t="shared" si="8"/>
        <v>0.02366594360086768</v>
      </c>
    </row>
    <row r="113" spans="1:11" ht="14.25" customHeight="1">
      <c r="A113" s="23" t="s">
        <v>111</v>
      </c>
      <c r="B113" s="24" t="s">
        <v>219</v>
      </c>
      <c r="C113" s="153"/>
      <c r="D113" s="153"/>
      <c r="E113" s="67"/>
      <c r="F113" s="63">
        <f>SUM(F114:F122)</f>
        <v>6840500</v>
      </c>
      <c r="G113" s="63">
        <f>SUM(G114:G122)</f>
        <v>0</v>
      </c>
      <c r="H113" s="65">
        <f aca="true" t="shared" si="18" ref="H111:H122">G113/F113*100</f>
        <v>0</v>
      </c>
      <c r="I113" s="64">
        <f t="shared" si="16"/>
        <v>6840500</v>
      </c>
      <c r="J113" s="64">
        <f>D113+G113</f>
        <v>0</v>
      </c>
      <c r="K113" s="68">
        <f t="shared" si="8"/>
        <v>0</v>
      </c>
    </row>
    <row r="114" spans="1:11" ht="24.75" customHeight="1" hidden="1">
      <c r="A114" s="25" t="s">
        <v>220</v>
      </c>
      <c r="B114" s="26" t="s">
        <v>221</v>
      </c>
      <c r="C114" s="66"/>
      <c r="D114" s="66"/>
      <c r="E114" s="67"/>
      <c r="F114" s="84"/>
      <c r="G114" s="84"/>
      <c r="H114" s="59" t="e">
        <f t="shared" si="18"/>
        <v>#DIV/0!</v>
      </c>
      <c r="I114" s="57">
        <f t="shared" si="16"/>
        <v>0</v>
      </c>
      <c r="J114" s="57">
        <f t="shared" si="17"/>
        <v>0</v>
      </c>
      <c r="K114" s="68" t="e">
        <f t="shared" si="8"/>
        <v>#DIV/0!</v>
      </c>
    </row>
    <row r="115" spans="1:11" ht="15.75" customHeight="1" hidden="1">
      <c r="A115" s="16" t="s">
        <v>222</v>
      </c>
      <c r="B115" s="17" t="s">
        <v>223</v>
      </c>
      <c r="C115" s="58"/>
      <c r="D115" s="58"/>
      <c r="E115" s="60"/>
      <c r="F115" s="56"/>
      <c r="G115" s="56"/>
      <c r="H115" s="59"/>
      <c r="I115" s="57">
        <f t="shared" si="16"/>
        <v>0</v>
      </c>
      <c r="J115" s="57">
        <f t="shared" si="17"/>
        <v>0</v>
      </c>
      <c r="K115" s="59"/>
    </row>
    <row r="116" spans="1:11" ht="21" customHeight="1">
      <c r="A116" s="16" t="s">
        <v>224</v>
      </c>
      <c r="B116" s="17" t="s">
        <v>225</v>
      </c>
      <c r="C116" s="58"/>
      <c r="D116" s="58"/>
      <c r="E116" s="57"/>
      <c r="F116" s="157">
        <v>6840500</v>
      </c>
      <c r="G116" s="157">
        <v>0</v>
      </c>
      <c r="H116" s="59">
        <f t="shared" si="18"/>
        <v>0</v>
      </c>
      <c r="I116" s="57">
        <f t="shared" si="16"/>
        <v>6840500</v>
      </c>
      <c r="J116" s="57">
        <f t="shared" si="17"/>
        <v>0</v>
      </c>
      <c r="K116" s="59">
        <f t="shared" si="8"/>
        <v>0</v>
      </c>
    </row>
    <row r="117" spans="1:11" ht="21.75" customHeight="1" hidden="1">
      <c r="A117" s="16" t="s">
        <v>226</v>
      </c>
      <c r="B117" s="17" t="s">
        <v>227</v>
      </c>
      <c r="C117" s="58"/>
      <c r="D117" s="58"/>
      <c r="E117" s="60"/>
      <c r="F117" s="84"/>
      <c r="G117" s="84"/>
      <c r="H117" s="59" t="e">
        <f t="shared" si="18"/>
        <v>#DIV/0!</v>
      </c>
      <c r="I117" s="57">
        <f t="shared" si="16"/>
        <v>0</v>
      </c>
      <c r="J117" s="57">
        <f t="shared" si="17"/>
        <v>0</v>
      </c>
      <c r="K117" s="59" t="e">
        <f t="shared" si="8"/>
        <v>#DIV/0!</v>
      </c>
    </row>
    <row r="118" spans="1:11" ht="18" customHeight="1" hidden="1">
      <c r="A118" s="16" t="s">
        <v>228</v>
      </c>
      <c r="B118" s="17" t="s">
        <v>229</v>
      </c>
      <c r="C118" s="58"/>
      <c r="D118" s="58"/>
      <c r="E118" s="60"/>
      <c r="F118" s="84"/>
      <c r="G118" s="84"/>
      <c r="H118" s="59" t="e">
        <f t="shared" si="18"/>
        <v>#DIV/0!</v>
      </c>
      <c r="I118" s="57">
        <f t="shared" si="16"/>
        <v>0</v>
      </c>
      <c r="J118" s="57">
        <f t="shared" si="17"/>
        <v>0</v>
      </c>
      <c r="K118" s="59" t="e">
        <f t="shared" si="8"/>
        <v>#DIV/0!</v>
      </c>
    </row>
    <row r="119" spans="1:11" ht="19.5" customHeight="1" hidden="1">
      <c r="A119" s="34" t="s">
        <v>267</v>
      </c>
      <c r="B119" s="31" t="s">
        <v>268</v>
      </c>
      <c r="C119" s="58"/>
      <c r="D119" s="58"/>
      <c r="E119" s="60"/>
      <c r="F119" s="56"/>
      <c r="G119" s="56"/>
      <c r="H119" s="59" t="e">
        <f t="shared" si="18"/>
        <v>#DIV/0!</v>
      </c>
      <c r="I119" s="57">
        <f t="shared" si="16"/>
        <v>0</v>
      </c>
      <c r="J119" s="57">
        <f>G119+D119</f>
        <v>0</v>
      </c>
      <c r="K119" s="59" t="e">
        <f>J119/I119*100</f>
        <v>#DIV/0!</v>
      </c>
    </row>
    <row r="120" spans="1:11" ht="27.75" customHeight="1" hidden="1">
      <c r="A120" s="16" t="s">
        <v>230</v>
      </c>
      <c r="B120" s="17" t="s">
        <v>231</v>
      </c>
      <c r="C120" s="58"/>
      <c r="D120" s="58"/>
      <c r="E120" s="60"/>
      <c r="F120" s="2"/>
      <c r="G120" s="2"/>
      <c r="H120" s="59" t="e">
        <f t="shared" si="18"/>
        <v>#DIV/0!</v>
      </c>
      <c r="I120" s="57">
        <f t="shared" si="16"/>
        <v>0</v>
      </c>
      <c r="J120" s="57">
        <f t="shared" si="17"/>
        <v>0</v>
      </c>
      <c r="K120" s="59" t="e">
        <f t="shared" si="8"/>
        <v>#DIV/0!</v>
      </c>
    </row>
    <row r="121" spans="1:11" ht="27" customHeight="1" hidden="1">
      <c r="A121" s="16" t="s">
        <v>232</v>
      </c>
      <c r="B121" s="17" t="s">
        <v>233</v>
      </c>
      <c r="C121" s="58"/>
      <c r="D121" s="58"/>
      <c r="E121" s="60"/>
      <c r="F121" s="2"/>
      <c r="G121" s="2"/>
      <c r="H121" s="59" t="e">
        <f t="shared" si="18"/>
        <v>#DIV/0!</v>
      </c>
      <c r="I121" s="57">
        <f t="shared" si="16"/>
        <v>0</v>
      </c>
      <c r="J121" s="57">
        <f t="shared" si="17"/>
        <v>0</v>
      </c>
      <c r="K121" s="59" t="e">
        <f t="shared" si="8"/>
        <v>#DIV/0!</v>
      </c>
    </row>
    <row r="122" spans="1:11" ht="18.75" customHeight="1" hidden="1">
      <c r="A122" s="16" t="s">
        <v>234</v>
      </c>
      <c r="B122" s="17" t="s">
        <v>235</v>
      </c>
      <c r="C122" s="58"/>
      <c r="D122" s="58"/>
      <c r="E122" s="60"/>
      <c r="F122" s="56"/>
      <c r="G122" s="56"/>
      <c r="H122" s="59" t="e">
        <f t="shared" si="18"/>
        <v>#DIV/0!</v>
      </c>
      <c r="I122" s="57">
        <f t="shared" si="16"/>
        <v>0</v>
      </c>
      <c r="J122" s="57">
        <f t="shared" si="17"/>
        <v>0</v>
      </c>
      <c r="K122" s="59" t="e">
        <f t="shared" si="8"/>
        <v>#DIV/0!</v>
      </c>
    </row>
    <row r="123" spans="1:11" ht="12.75">
      <c r="A123" s="16" t="s">
        <v>163</v>
      </c>
      <c r="B123" s="17" t="s">
        <v>216</v>
      </c>
      <c r="C123" s="56">
        <v>3500000</v>
      </c>
      <c r="D123" s="58">
        <v>0</v>
      </c>
      <c r="E123" s="57">
        <f>D123/C123*100</f>
        <v>0</v>
      </c>
      <c r="F123" s="60"/>
      <c r="G123" s="60"/>
      <c r="H123" s="60"/>
      <c r="I123" s="57">
        <f t="shared" si="16"/>
        <v>3500000</v>
      </c>
      <c r="J123" s="57">
        <f t="shared" si="17"/>
        <v>0</v>
      </c>
      <c r="K123" s="59">
        <f t="shared" si="8"/>
        <v>0</v>
      </c>
    </row>
    <row r="124" ht="12.75">
      <c r="K124" s="22"/>
    </row>
    <row r="125" spans="3:7" ht="12.75">
      <c r="C125" s="32"/>
      <c r="D125" s="32"/>
      <c r="F125" s="32"/>
      <c r="G125" s="32"/>
    </row>
    <row r="126" ht="12.75">
      <c r="F126" s="32"/>
    </row>
    <row r="127" ht="12.75">
      <c r="C127" s="32"/>
    </row>
  </sheetData>
  <sheetProtection/>
  <mergeCells count="5">
    <mergeCell ref="I6:K6"/>
    <mergeCell ref="A4:D4"/>
    <mergeCell ref="A3:D3"/>
    <mergeCell ref="C6:E6"/>
    <mergeCell ref="F6:H6"/>
  </mergeCells>
  <conditionalFormatting sqref="F98:F99 F79 C108:C112 C92:C106 F9 F29 F114:F116 F19:F20 F22 F27 F38 F42:F44 F51 F58:F62 F64:F66 F70:F73 F75:F77 F90:F96 F118:F122">
    <cfRule type="expression" priority="3" dxfId="9" stopIfTrue="1">
      <formula>IU9=1</formula>
    </cfRule>
  </conditionalFormatting>
  <conditionalFormatting sqref="G98:G99 G79 F74:G74 D92:D106 D108 D110:D112 G9 G29 G114:G116 G19:G20 G22 G27 G38 G42:G44 G51 G58:G62 G64:G66 G70:G73 G75:G77 G90:G96 G118:G122">
    <cfRule type="expression" priority="4" dxfId="9" stopIfTrue="1">
      <formula>IU9=1</formula>
    </cfRule>
  </conditionalFormatting>
  <conditionalFormatting sqref="D109">
    <cfRule type="expression" priority="5" dxfId="9" stopIfTrue="1">
      <formula>IR109=1</formula>
    </cfRule>
  </conditionalFormatting>
  <conditionalFormatting sqref="F117">
    <cfRule type="expression" priority="1" dxfId="9" stopIfTrue="1">
      <formula>B117=1</formula>
    </cfRule>
  </conditionalFormatting>
  <conditionalFormatting sqref="G117">
    <cfRule type="expression" priority="2" dxfId="9" stopIfTrue="1">
      <formula>B117=1</formula>
    </cfRule>
  </conditionalFormatting>
  <conditionalFormatting sqref="F15:F16">
    <cfRule type="expression" priority="8" dxfId="9" stopIfTrue="1">
      <formula>B16=1</formula>
    </cfRule>
  </conditionalFormatting>
  <conditionalFormatting sqref="G15:G16">
    <cfRule type="expression" priority="9" dxfId="9" stopIfTrue="1">
      <formula>B16=1</formula>
    </cfRule>
  </conditionalFormatting>
  <conditionalFormatting sqref="F54">
    <cfRule type="expression" priority="10" dxfId="9" stopIfTrue="1">
      <formula>B57=1</formula>
    </cfRule>
  </conditionalFormatting>
  <conditionalFormatting sqref="G54">
    <cfRule type="expression" priority="11" dxfId="9" stopIfTrue="1">
      <formula>B57=1</formula>
    </cfRule>
  </conditionalFormatting>
  <printOptions/>
  <pageMargins left="0.32" right="0.33" top="0.31" bottom="0.33" header="0" footer="0"/>
  <pageSetup fitToHeight="5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USER</cp:lastModifiedBy>
  <cp:lastPrinted>2024-02-02T07:29:31Z</cp:lastPrinted>
  <dcterms:created xsi:type="dcterms:W3CDTF">2021-05-19T06:49:22Z</dcterms:created>
  <dcterms:modified xsi:type="dcterms:W3CDTF">2024-02-02T11:25:55Z</dcterms:modified>
  <cp:category/>
  <cp:version/>
  <cp:contentType/>
  <cp:contentStatus/>
</cp:coreProperties>
</file>