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<sst xmlns="http://schemas.openxmlformats.org/spreadsheetml/2006/main" count="354" uniqueCount="320">
  <si>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</si>
  <si>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</si>
  <si>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</si>
  <si>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</si>
  <si>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</si>
  <si>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</si>
  <si>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</si>
  <si>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</si>
  <si>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</si>
  <si>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</si>
  <si>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</si>
  <si>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</si>
  <si>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</si>
  <si>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</si>
  <si>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</si>
  <si>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</si>
  <si>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</si>
  <si>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</si>
  <si>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</si>
  <si>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</si>
  <si>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</si>
  <si>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</si>
  <si>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</si>
  <si>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</si>
  <si>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</si>
  <si>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</si>
  <si>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</si>
  <si>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</si>
  <si>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</si>
  <si>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</si>
  <si>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</si>
  <si>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</si>
  <si>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</si>
  <si>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</si>
  <si>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</si>
  <si>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</si>
  <si>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</si>
  <si>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</si>
  <si>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</si>
  <si>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</si>
  <si>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</si>
  <si>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</si>
  <si>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</si>
  <si>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</si>
  <si>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</si>
  <si>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</si>
  <si>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</si>
  <si>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</si>
  <si>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</si>
  <si>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</si>
  <si>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</si>
  <si>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</si>
  <si>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</si>
  <si>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</si>
  <si>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</si>
  <si>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</si>
  <si>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</si>
  <si>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</si>
  <si>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</si>
  <si>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</si>
  <si>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</si>
  <si>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</si>
  <si>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</si>
  <si>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</si>
  <si>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</si>
  <si>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</si>
  <si>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</si>
  <si>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</si>
  <si>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</si>
  <si>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</si>
  <si>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</si>
  <si>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</si>
  <si>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</si>
  <si>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</si>
  <si>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</si>
  <si>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</si>
  <si>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</si>
  <si>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</si>
  <si>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</si>
  <si>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</si>
  <si>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</si>
  <si>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</si>
  <si>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</si>
  <si>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</si>
  <si>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</si>
  <si>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</si>
  <si>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</si>
  <si>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</si>
  <si>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</si>
  <si>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</si>
  <si>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</si>
  <si>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</si>
  <si>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</si>
  <si>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</si>
  <si>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</si>
  <si>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</si>
  <si>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</si>
  <si>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</si>
  <si>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</si>
  <si>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</si>
  <si>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</si>
  <si>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</si>
  <si>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</si>
  <si>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</si>
  <si>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</si>
  <si>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</si>
  <si>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</si>
  <si>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</si>
  <si>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</si>
  <si>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</si>
  <si>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</si>
  <si>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</si>
  <si>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</si>
  <si>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</si>
  <si>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</si>
  <si>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</si>
  <si>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</si>
  <si>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</si>
  <si>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</si>
  <si>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</si>
  <si>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</si>
  <si>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</si>
  <si>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</si>
  <si>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</si>
  <si>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</si>
  <si>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</si>
  <si>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</si>
  <si>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</si>
  <si>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</si>
  <si>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</si>
  <si>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</si>
  <si>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</si>
  <si>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</si>
  <si>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</si>
  <si>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</si>
  <si>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</si>
  <si>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</si>
  <si>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</si>
  <si>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</si>
  <si>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</si>
  <si>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</si>
  <si>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</si>
  <si>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</si>
  <si>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</si>
  <si>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</si>
  <si>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</si>
  <si>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</si>
  <si>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</si>
  <si>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</si>
  <si>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</si>
  <si>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</si>
  <si>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</si>
  <si>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</si>
  <si>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</si>
  <si>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</si>
  <si>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</si>
  <si>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</si>
  <si>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</si>
  <si>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</si>
  <si>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</si>
  <si>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</si>
  <si>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</si>
  <si>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</si>
  <si>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</si>
  <si>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</si>
  <si>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</si>
  <si>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</si>
  <si>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</si>
  <si>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</si>
  <si>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</si>
  <si>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</si>
  <si>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</si>
  <si>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</si>
  <si>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</si>
  <si>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</si>
  <si>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</si>
  <si>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</si>
  <si>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</si>
  <si>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</si>
  <si>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</si>
  <si>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</si>
  <si>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</si>
  <si>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</si>
  <si>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</si>
  <si>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</si>
  <si>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</si>
  <si>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</si>
  <si>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</si>
  <si>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</si>
  <si>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</si>
  <si>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</si>
  <si>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</si>
  <si>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</si>
  <si>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</si>
  <si>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</si>
  <si>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</si>
  <si>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</si>
  <si>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</si>
  <si>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</si>
  <si>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</si>
  <si>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</si>
  <si>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</si>
  <si>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</si>
  <si>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</si>
  <si>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</si>
  <si>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</si>
  <si>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</si>
  <si>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</si>
  <si>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</si>
  <si>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</si>
  <si>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</si>
  <si>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</si>
  <si>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</si>
  <si>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</si>
  <si>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</si>
  <si>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</si>
  <si>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</si>
  <si>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</si>
  <si>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</si>
  <si>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</si>
  <si>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</si>
  <si>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</si>
  <si>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</si>
  <si>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</si>
  <si>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</si>
  <si>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</si>
  <si>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</si>
  <si>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</si>
  <si>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</si>
  <si>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</si>
  <si>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</si>
  <si>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</si>
  <si>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</si>
  <si>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</si>
  <si>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</si>
  <si>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</si>
  <si>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</si>
  <si>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</si>
  <si>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</si>
  <si>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</si>
  <si>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</si>
  <si>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</si>
  <si>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</si>
  <si>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</si>
  <si>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</si>
  <si>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</si>
  <si>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</si>
  <si>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</si>
  <si>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</si>
  <si>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</si>
  <si>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</si>
  <si>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</si>
  <si>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</si>
  <si>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</si>
  <si>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</si>
  <si>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</si>
  <si>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</si>
  <si>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</si>
  <si>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</si>
  <si>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</si>
  <si>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</si>
  <si>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</si>
  <si>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</si>
  <si>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</si>
  <si>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</si>
  <si>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</si>
  <si>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</si>
  <si>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</si>
  <si>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</si>
  <si>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</si>
  <si>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</si>
  <si>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</si>
  <si>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</si>
  <si>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</si>
  <si>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</si>
  <si>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</si>
  <si>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</si>
  <si>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</si>
  <si>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</si>
  <si>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</si>
  <si>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</si>
  <si>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</si>
  <si>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</si>
  <si>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</si>
  <si>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</si>
  <si>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</si>
  <si>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</si>
  <si>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</si>
  <si>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</si>
  <si>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</si>
  <si>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</si>
  <si>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</si>
  <si>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</si>
  <si>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</si>
  <si>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</si>
  <si>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</si>
  <si>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</si>
  <si>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</si>
  <si>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</si>
  <si>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</si>
  <si>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</si>
  <si>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Уточнений річний план на 2023 рік</t>
  </si>
  <si>
    <t>План на 2023 рік з урахуванням змін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</si>
  <si>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</si>
  <si>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</si>
  <si>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</si>
  <si>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</si>
  <si>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</si>
  <si>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станом на  1 березня  2023  року</t>
  </si>
  <si>
    <t>Касові видатки на 01.03.2023р.</t>
  </si>
  <si>
    <t>Факт на 01.03.2023 року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</si>
  <si>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</si>
  <si>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бюджетних установ від реалізації в установленому порядку майна (крім нерухомого майна)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</si>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</sst>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1" fillId="24" borderId="13" xfId="0" applyFont="1" applyFill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5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5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5" applyFont="1" applyBorder="1" applyAlignment="1">
      <alignment vertical="center" wrapText="1"/>
      <protection/>
    </xf>
    <xf numFmtId="0" fontId="8" fillId="0" borderId="13" xfId="125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3" applyNumberFormat="1" applyBorder="1" applyAlignment="1">
      <alignment/>
    </xf>
    <xf numFmtId="164" fontId="0" fillId="0" borderId="21" xfId="143" applyNumberFormat="1" applyBorder="1" applyAlignment="1">
      <alignment/>
    </xf>
    <xf numFmtId="164" fontId="0" fillId="0" borderId="22" xfId="143" applyNumberFormat="1" applyBorder="1" applyAlignment="1">
      <alignment/>
    </xf>
    <xf numFmtId="164" fontId="1" fillId="24" borderId="13" xfId="143" applyNumberFormat="1" applyFont="1" applyFill="1" applyBorder="1" applyAlignment="1">
      <alignment/>
    </xf>
    <xf numFmtId="164" fontId="1" fillId="24" borderId="21" xfId="143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3" applyNumberFormat="1" applyFill="1" applyBorder="1" applyAlignment="1">
      <alignment/>
    </xf>
    <xf numFmtId="164" fontId="1" fillId="0" borderId="21" xfId="143" applyNumberFormat="1" applyFont="1" applyFill="1" applyBorder="1" applyAlignment="1">
      <alignment/>
    </xf>
    <xf numFmtId="164" fontId="0" fillId="0" borderId="23" xfId="143" applyNumberFormat="1" applyBorder="1" applyAlignment="1">
      <alignment/>
    </xf>
    <xf numFmtId="164" fontId="0" fillId="0" borderId="21" xfId="143" applyNumberFormat="1" applyFont="1" applyFill="1" applyBorder="1" applyAlignment="1">
      <alignment/>
    </xf>
    <xf numFmtId="164" fontId="0" fillId="0" borderId="21" xfId="143" applyNumberFormat="1" applyFill="1" applyBorder="1" applyAlignment="1">
      <alignment/>
    </xf>
    <xf numFmtId="164" fontId="1" fillId="24" borderId="18" xfId="143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5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5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5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 wrapText="1"/>
    </xf>
    <xf numFmtId="4" fontId="27" fillId="0" borderId="13" xfId="125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5" applyFill="1" applyBorder="1" applyAlignment="1">
      <alignment horizontal="center" vertical="center"/>
      <protection/>
    </xf>
    <xf numFmtId="0" fontId="8" fillId="0" borderId="13" xfId="125" applyFill="1" applyBorder="1" applyAlignment="1">
      <alignment vertical="center" wrapText="1"/>
      <protection/>
    </xf>
    <xf numFmtId="0" fontId="8" fillId="0" borderId="13" xfId="125" applyFont="1" applyFill="1" applyBorder="1" applyAlignment="1">
      <alignment vertical="center" wrapText="1"/>
      <protection/>
    </xf>
    <xf numFmtId="4" fontId="8" fillId="0" borderId="13" xfId="125" applyNumberFormat="1" applyFont="1" applyBorder="1" applyAlignment="1">
      <alignment vertical="center"/>
      <protection/>
    </xf>
    <xf numFmtId="0" fontId="1" fillId="24" borderId="14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0" fillId="0" borderId="14" xfId="143" applyNumberFormat="1" applyBorder="1" applyAlignment="1">
      <alignment/>
    </xf>
    <xf numFmtId="0" fontId="27" fillId="24" borderId="13" xfId="125" applyFont="1" applyFill="1" applyBorder="1" applyAlignment="1">
      <alignment horizontal="center" vertical="center"/>
      <protection/>
    </xf>
    <xf numFmtId="0" fontId="27" fillId="24" borderId="13" xfId="125" applyFont="1" applyFill="1" applyBorder="1" applyAlignment="1">
      <alignment vertical="center" wrapText="1"/>
      <protection/>
    </xf>
    <xf numFmtId="4" fontId="27" fillId="24" borderId="13" xfId="125" applyNumberFormat="1" applyFont="1" applyFill="1" applyBorder="1" applyAlignment="1">
      <alignment vertical="center"/>
      <protection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14" sqref="G114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9" t="s">
        <v>297</v>
      </c>
      <c r="C2" s="1"/>
      <c r="D2" s="1"/>
      <c r="E2" s="1"/>
      <c r="F2" s="1"/>
      <c r="G2" s="1"/>
      <c r="H2" s="1"/>
      <c r="I2" s="1"/>
    </row>
    <row r="3" spans="1:9" ht="23.25">
      <c r="A3" s="6"/>
      <c r="B3" s="10" t="s">
        <v>308</v>
      </c>
      <c r="C3" s="7"/>
      <c r="D3" s="7"/>
      <c r="E3" s="7"/>
      <c r="F3" s="7"/>
      <c r="G3" s="7"/>
      <c r="H3" s="7"/>
      <c r="I3" s="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8"/>
      <c r="B5" s="8" t="s">
        <v>1</v>
      </c>
      <c r="C5" s="7"/>
      <c r="D5" s="7"/>
      <c r="E5" s="7"/>
      <c r="F5" s="7"/>
      <c r="G5" s="7"/>
      <c r="H5" s="7"/>
      <c r="I5" s="7"/>
    </row>
    <row r="6" ht="13.5" thickBot="1">
      <c r="K6" t="s">
        <v>73</v>
      </c>
    </row>
    <row r="7" spans="1:12" ht="18.75" customHeight="1">
      <c r="A7" s="82"/>
      <c r="B7" s="79" t="s">
        <v>0</v>
      </c>
      <c r="C7" s="84" t="s">
        <v>1</v>
      </c>
      <c r="D7" s="79" t="s">
        <v>69</v>
      </c>
      <c r="E7" s="80"/>
      <c r="F7" s="81"/>
      <c r="G7" s="79" t="s">
        <v>70</v>
      </c>
      <c r="H7" s="80"/>
      <c r="I7" s="81"/>
      <c r="J7" s="79" t="s">
        <v>71</v>
      </c>
      <c r="K7" s="80"/>
      <c r="L7" s="81"/>
    </row>
    <row r="8" spans="1:12" ht="67.5" customHeight="1" thickBot="1">
      <c r="A8" s="82"/>
      <c r="B8" s="83"/>
      <c r="C8" s="85"/>
      <c r="D8" s="13" t="s">
        <v>301</v>
      </c>
      <c r="E8" s="14" t="s">
        <v>310</v>
      </c>
      <c r="F8" s="15" t="s">
        <v>72</v>
      </c>
      <c r="G8" s="13" t="s">
        <v>301</v>
      </c>
      <c r="H8" s="14" t="s">
        <v>310</v>
      </c>
      <c r="I8" s="15" t="s">
        <v>72</v>
      </c>
      <c r="J8" s="13" t="s">
        <v>301</v>
      </c>
      <c r="K8" s="14" t="s">
        <v>310</v>
      </c>
      <c r="L8" s="15" t="s">
        <v>72</v>
      </c>
    </row>
    <row r="9" spans="1:12" ht="21" customHeight="1">
      <c r="A9" s="28"/>
      <c r="B9" s="30">
        <v>10000000</v>
      </c>
      <c r="C9" s="30" t="s">
        <v>2</v>
      </c>
      <c r="D9" s="5">
        <v>207412700</v>
      </c>
      <c r="E9" s="5">
        <v>42031632.690000005</v>
      </c>
      <c r="F9" s="12">
        <f>E9/D9*100</f>
        <v>20.264734362939205</v>
      </c>
      <c r="G9" s="5">
        <v>130000</v>
      </c>
      <c r="H9" s="5">
        <v>34924.86</v>
      </c>
      <c r="I9" s="12">
        <f>H9/G9*100</f>
        <v>26.865276923076927</v>
      </c>
      <c r="J9" s="36">
        <f>D9+G9</f>
        <v>207542700</v>
      </c>
      <c r="K9" s="37">
        <f>E9+H9</f>
        <v>42066557.550000004</v>
      </c>
      <c r="L9" s="12">
        <f>K9/J9*100</f>
        <v>20.26886879181971</v>
      </c>
    </row>
    <row r="10" spans="1:12" ht="34.5" customHeight="1">
      <c r="A10" s="28"/>
      <c r="B10" s="28">
        <v>11000000</v>
      </c>
      <c r="C10" s="28" t="s">
        <v>3</v>
      </c>
      <c r="D10" s="3">
        <v>137900000</v>
      </c>
      <c r="E10" s="3">
        <v>23863557.86</v>
      </c>
      <c r="F10" s="38">
        <f aca="true" t="shared" si="0" ref="F10:F72">E10/D10*100</f>
        <v>17.304973067440173</v>
      </c>
      <c r="G10" s="39"/>
      <c r="H10" s="3"/>
      <c r="I10" s="38"/>
      <c r="J10" s="39">
        <f aca="true" t="shared" si="1" ref="J10:J51">D10+G10</f>
        <v>137900000</v>
      </c>
      <c r="K10" s="3">
        <f aca="true" t="shared" si="2" ref="K10:K51">E10+H10</f>
        <v>23863557.86</v>
      </c>
      <c r="L10" s="38">
        <f aca="true" t="shared" si="3" ref="L10:L51">K10/J10*100</f>
        <v>17.304973067440173</v>
      </c>
    </row>
    <row r="11" spans="1:12" ht="12.75">
      <c r="A11" s="28"/>
      <c r="B11" s="28">
        <v>11010000</v>
      </c>
      <c r="C11" s="28" t="s">
        <v>4</v>
      </c>
      <c r="D11" s="3">
        <v>137900000</v>
      </c>
      <c r="E11" s="3">
        <v>23863557.86</v>
      </c>
      <c r="F11" s="41">
        <f t="shared" si="0"/>
        <v>17.304973067440173</v>
      </c>
      <c r="G11" s="42"/>
      <c r="H11" s="40"/>
      <c r="I11" s="41"/>
      <c r="J11" s="39">
        <f t="shared" si="1"/>
        <v>137900000</v>
      </c>
      <c r="K11" s="3">
        <f t="shared" si="2"/>
        <v>23863557.86</v>
      </c>
      <c r="L11" s="38">
        <f t="shared" si="3"/>
        <v>17.304973067440173</v>
      </c>
    </row>
    <row r="12" spans="1:12" ht="45" customHeight="1">
      <c r="A12" s="28"/>
      <c r="B12" s="28">
        <v>11010100</v>
      </c>
      <c r="C12" s="28" t="s">
        <v>5</v>
      </c>
      <c r="D12" s="3">
        <v>124500000</v>
      </c>
      <c r="E12" s="3">
        <v>19150277.52</v>
      </c>
      <c r="F12" s="41">
        <f t="shared" si="0"/>
        <v>15.381749012048193</v>
      </c>
      <c r="G12" s="42"/>
      <c r="H12" s="40"/>
      <c r="I12" s="41"/>
      <c r="J12" s="39">
        <f t="shared" si="1"/>
        <v>124500000</v>
      </c>
      <c r="K12" s="3">
        <f t="shared" si="2"/>
        <v>19150277.52</v>
      </c>
      <c r="L12" s="38">
        <f t="shared" si="3"/>
        <v>15.381749012048193</v>
      </c>
    </row>
    <row r="13" spans="1:12" ht="63.75">
      <c r="A13" s="28"/>
      <c r="B13" s="28">
        <v>11010200</v>
      </c>
      <c r="C13" s="28" t="s">
        <v>6</v>
      </c>
      <c r="D13" s="3">
        <v>7500000</v>
      </c>
      <c r="E13" s="3">
        <v>3691899.77</v>
      </c>
      <c r="F13" s="41">
        <f t="shared" si="0"/>
        <v>49.22533026666667</v>
      </c>
      <c r="G13" s="42"/>
      <c r="H13" s="40"/>
      <c r="I13" s="41"/>
      <c r="J13" s="39">
        <f t="shared" si="1"/>
        <v>7500000</v>
      </c>
      <c r="K13" s="3">
        <f t="shared" si="2"/>
        <v>3691899.77</v>
      </c>
      <c r="L13" s="38">
        <f t="shared" si="3"/>
        <v>49.22533026666667</v>
      </c>
    </row>
    <row r="14" spans="1:12" ht="40.5" customHeight="1">
      <c r="A14" s="28"/>
      <c r="B14" s="28">
        <v>11010400</v>
      </c>
      <c r="C14" s="28" t="s">
        <v>7</v>
      </c>
      <c r="D14" s="3">
        <v>5100000</v>
      </c>
      <c r="E14" s="3">
        <v>769594.95</v>
      </c>
      <c r="F14" s="41">
        <f t="shared" si="0"/>
        <v>15.09009705882353</v>
      </c>
      <c r="G14" s="42"/>
      <c r="H14" s="40"/>
      <c r="I14" s="41"/>
      <c r="J14" s="39">
        <f t="shared" si="1"/>
        <v>5100000</v>
      </c>
      <c r="K14" s="3">
        <f t="shared" si="2"/>
        <v>769594.95</v>
      </c>
      <c r="L14" s="38">
        <f t="shared" si="3"/>
        <v>15.09009705882353</v>
      </c>
    </row>
    <row r="15" spans="1:12" ht="38.25">
      <c r="A15" s="28"/>
      <c r="B15" s="28">
        <v>11010500</v>
      </c>
      <c r="C15" s="28" t="s">
        <v>8</v>
      </c>
      <c r="D15" s="3">
        <v>800000</v>
      </c>
      <c r="E15" s="3">
        <v>251785.62</v>
      </c>
      <c r="F15" s="41">
        <f t="shared" si="0"/>
        <v>31.473202499999996</v>
      </c>
      <c r="G15" s="42"/>
      <c r="H15" s="40"/>
      <c r="I15" s="41"/>
      <c r="J15" s="39">
        <f t="shared" si="1"/>
        <v>800000</v>
      </c>
      <c r="K15" s="3">
        <f t="shared" si="2"/>
        <v>251785.62</v>
      </c>
      <c r="L15" s="38">
        <f t="shared" si="3"/>
        <v>31.473202499999996</v>
      </c>
    </row>
    <row r="16" spans="1:12" ht="25.5">
      <c r="A16" s="28"/>
      <c r="B16" s="28">
        <v>13000000</v>
      </c>
      <c r="C16" s="28" t="s">
        <v>9</v>
      </c>
      <c r="D16" s="3">
        <v>951300</v>
      </c>
      <c r="E16" s="3">
        <v>243258.24</v>
      </c>
      <c r="F16" s="41">
        <f t="shared" si="0"/>
        <v>25.57113844213182</v>
      </c>
      <c r="G16" s="42"/>
      <c r="H16" s="40"/>
      <c r="I16" s="41"/>
      <c r="J16" s="39">
        <f t="shared" si="1"/>
        <v>951300</v>
      </c>
      <c r="K16" s="3">
        <f t="shared" si="2"/>
        <v>243258.24</v>
      </c>
      <c r="L16" s="38">
        <f t="shared" si="3"/>
        <v>25.57113844213182</v>
      </c>
    </row>
    <row r="17" spans="1:12" ht="25.5">
      <c r="A17" s="28"/>
      <c r="B17" s="28">
        <v>13010000</v>
      </c>
      <c r="C17" s="28" t="s">
        <v>10</v>
      </c>
      <c r="D17" s="3">
        <v>390000</v>
      </c>
      <c r="E17" s="3">
        <v>200706.72</v>
      </c>
      <c r="F17" s="41">
        <f t="shared" si="0"/>
        <v>51.46326153846154</v>
      </c>
      <c r="G17" s="42"/>
      <c r="H17" s="40"/>
      <c r="I17" s="41"/>
      <c r="J17" s="39">
        <f t="shared" si="1"/>
        <v>390000</v>
      </c>
      <c r="K17" s="3">
        <f t="shared" si="2"/>
        <v>200706.72</v>
      </c>
      <c r="L17" s="38">
        <f t="shared" si="3"/>
        <v>51.46326153846154</v>
      </c>
    </row>
    <row r="18" spans="1:12" ht="51">
      <c r="A18" s="28"/>
      <c r="B18" s="28">
        <v>13010100</v>
      </c>
      <c r="C18" s="28" t="s">
        <v>11</v>
      </c>
      <c r="D18" s="3">
        <v>50000</v>
      </c>
      <c r="E18" s="3">
        <v>21203.41</v>
      </c>
      <c r="F18" s="41">
        <f t="shared" si="0"/>
        <v>42.40682</v>
      </c>
      <c r="G18" s="42"/>
      <c r="H18" s="40"/>
      <c r="I18" s="41"/>
      <c r="J18" s="39">
        <f t="shared" si="1"/>
        <v>50000</v>
      </c>
      <c r="K18" s="3">
        <f t="shared" si="2"/>
        <v>21203.41</v>
      </c>
      <c r="L18" s="38">
        <f t="shared" si="3"/>
        <v>42.40682</v>
      </c>
    </row>
    <row r="19" spans="1:12" ht="71.25" customHeight="1">
      <c r="A19" s="28"/>
      <c r="B19" s="28">
        <v>13010200</v>
      </c>
      <c r="C19" s="28" t="s">
        <v>12</v>
      </c>
      <c r="D19" s="3">
        <v>340000</v>
      </c>
      <c r="E19" s="3">
        <v>179503.31</v>
      </c>
      <c r="F19" s="41">
        <f t="shared" si="0"/>
        <v>52.795091176470585</v>
      </c>
      <c r="G19" s="42"/>
      <c r="H19" s="40"/>
      <c r="I19" s="41"/>
      <c r="J19" s="39">
        <f t="shared" si="1"/>
        <v>340000</v>
      </c>
      <c r="K19" s="3">
        <f t="shared" si="2"/>
        <v>179503.31</v>
      </c>
      <c r="L19" s="38">
        <f t="shared" si="3"/>
        <v>52.795091176470585</v>
      </c>
    </row>
    <row r="20" spans="1:12" ht="25.5">
      <c r="A20" s="28"/>
      <c r="B20" s="28">
        <v>13030000</v>
      </c>
      <c r="C20" s="28" t="s">
        <v>13</v>
      </c>
      <c r="D20" s="3">
        <v>561300</v>
      </c>
      <c r="E20" s="3">
        <v>42551.52</v>
      </c>
      <c r="F20" s="41">
        <f t="shared" si="0"/>
        <v>7.580887226082308</v>
      </c>
      <c r="G20" s="42"/>
      <c r="H20" s="40"/>
      <c r="I20" s="41"/>
      <c r="J20" s="39">
        <f t="shared" si="1"/>
        <v>561300</v>
      </c>
      <c r="K20" s="3">
        <f t="shared" si="2"/>
        <v>42551.52</v>
      </c>
      <c r="L20" s="38">
        <f t="shared" si="3"/>
        <v>7.580887226082308</v>
      </c>
    </row>
    <row r="21" spans="1:12" ht="38.25">
      <c r="A21" s="28"/>
      <c r="B21" s="28">
        <v>13030100</v>
      </c>
      <c r="C21" s="28" t="s">
        <v>14</v>
      </c>
      <c r="D21" s="3">
        <v>111300</v>
      </c>
      <c r="E21" s="3">
        <v>15349.57</v>
      </c>
      <c r="F21" s="41">
        <f t="shared" si="0"/>
        <v>13.79116801437556</v>
      </c>
      <c r="G21" s="42"/>
      <c r="H21" s="40"/>
      <c r="I21" s="41"/>
      <c r="J21" s="39">
        <f t="shared" si="1"/>
        <v>111300</v>
      </c>
      <c r="K21" s="3">
        <f t="shared" si="2"/>
        <v>15349.57</v>
      </c>
      <c r="L21" s="38">
        <f t="shared" si="3"/>
        <v>13.79116801437556</v>
      </c>
    </row>
    <row r="22" spans="1:12" ht="32.25" customHeight="1">
      <c r="A22" s="28"/>
      <c r="B22" s="28">
        <v>13030700</v>
      </c>
      <c r="C22" s="28" t="s">
        <v>15</v>
      </c>
      <c r="D22" s="3">
        <v>100000</v>
      </c>
      <c r="E22" s="3">
        <v>5344.56</v>
      </c>
      <c r="F22" s="41">
        <f t="shared" si="0"/>
        <v>5.34456</v>
      </c>
      <c r="G22" s="42"/>
      <c r="H22" s="40"/>
      <c r="I22" s="41"/>
      <c r="J22" s="39">
        <f t="shared" si="1"/>
        <v>100000</v>
      </c>
      <c r="K22" s="3">
        <f t="shared" si="2"/>
        <v>5344.56</v>
      </c>
      <c r="L22" s="38">
        <f t="shared" si="3"/>
        <v>5.34456</v>
      </c>
    </row>
    <row r="23" spans="1:12" ht="25.5">
      <c r="A23" s="28"/>
      <c r="B23" s="28">
        <v>13030800</v>
      </c>
      <c r="C23" s="28" t="s">
        <v>16</v>
      </c>
      <c r="D23" s="3">
        <v>350000</v>
      </c>
      <c r="E23" s="3">
        <v>21857.39</v>
      </c>
      <c r="F23" s="41">
        <f t="shared" si="0"/>
        <v>6.244968571428571</v>
      </c>
      <c r="G23" s="42"/>
      <c r="H23" s="40"/>
      <c r="I23" s="41"/>
      <c r="J23" s="39">
        <f t="shared" si="1"/>
        <v>350000</v>
      </c>
      <c r="K23" s="3">
        <f t="shared" si="2"/>
        <v>21857.39</v>
      </c>
      <c r="L23" s="38">
        <f t="shared" si="3"/>
        <v>6.244968571428571</v>
      </c>
    </row>
    <row r="24" spans="1:12" ht="12.75">
      <c r="A24" s="28"/>
      <c r="B24" s="28">
        <v>14000000</v>
      </c>
      <c r="C24" s="28" t="s">
        <v>290</v>
      </c>
      <c r="D24" s="3">
        <v>9520300</v>
      </c>
      <c r="E24" s="3">
        <v>3453224.37</v>
      </c>
      <c r="F24" s="41">
        <f t="shared" si="0"/>
        <v>36.272222198880286</v>
      </c>
      <c r="G24" s="42"/>
      <c r="H24" s="40"/>
      <c r="I24" s="41"/>
      <c r="J24" s="39">
        <f t="shared" si="1"/>
        <v>9520300</v>
      </c>
      <c r="K24" s="3">
        <f t="shared" si="2"/>
        <v>3453224.37</v>
      </c>
      <c r="L24" s="38">
        <f t="shared" si="3"/>
        <v>36.272222198880286</v>
      </c>
    </row>
    <row r="25" spans="1:12" ht="25.5">
      <c r="A25" s="28"/>
      <c r="B25" s="28">
        <v>14020000</v>
      </c>
      <c r="C25" s="28" t="s">
        <v>17</v>
      </c>
      <c r="D25" s="3">
        <v>220300</v>
      </c>
      <c r="E25" s="3">
        <v>224493.39</v>
      </c>
      <c r="F25" s="41">
        <f t="shared" si="0"/>
        <v>101.9034906945075</v>
      </c>
      <c r="G25" s="42"/>
      <c r="H25" s="40"/>
      <c r="I25" s="41"/>
      <c r="J25" s="39">
        <f t="shared" si="1"/>
        <v>220300</v>
      </c>
      <c r="K25" s="3">
        <f t="shared" si="2"/>
        <v>224493.39</v>
      </c>
      <c r="L25" s="38">
        <f t="shared" si="3"/>
        <v>101.9034906945075</v>
      </c>
    </row>
    <row r="26" spans="1:12" ht="12.75">
      <c r="A26" s="28"/>
      <c r="B26" s="28">
        <v>14021900</v>
      </c>
      <c r="C26" s="28" t="s">
        <v>18</v>
      </c>
      <c r="D26" s="3">
        <v>220300</v>
      </c>
      <c r="E26" s="3">
        <v>224493.39</v>
      </c>
      <c r="F26" s="41">
        <f t="shared" si="0"/>
        <v>101.9034906945075</v>
      </c>
      <c r="G26" s="42"/>
      <c r="H26" s="40"/>
      <c r="I26" s="41"/>
      <c r="J26" s="39">
        <f t="shared" si="1"/>
        <v>220300</v>
      </c>
      <c r="K26" s="3">
        <f t="shared" si="2"/>
        <v>224493.39</v>
      </c>
      <c r="L26" s="38">
        <f t="shared" si="3"/>
        <v>101.9034906945075</v>
      </c>
    </row>
    <row r="27" spans="1:12" ht="38.25">
      <c r="A27" s="28"/>
      <c r="B27" s="28">
        <v>14030000</v>
      </c>
      <c r="C27" s="28" t="s">
        <v>19</v>
      </c>
      <c r="D27" s="3">
        <v>4700000</v>
      </c>
      <c r="E27" s="3">
        <v>2536898.07</v>
      </c>
      <c r="F27" s="41">
        <f t="shared" si="0"/>
        <v>53.976554680851066</v>
      </c>
      <c r="G27" s="42"/>
      <c r="H27" s="40"/>
      <c r="I27" s="41"/>
      <c r="J27" s="39">
        <f t="shared" si="1"/>
        <v>4700000</v>
      </c>
      <c r="K27" s="3">
        <f t="shared" si="2"/>
        <v>2536898.07</v>
      </c>
      <c r="L27" s="38">
        <f t="shared" si="3"/>
        <v>53.976554680851066</v>
      </c>
    </row>
    <row r="28" spans="1:12" ht="12.75">
      <c r="A28" s="28"/>
      <c r="B28" s="28">
        <v>14031900</v>
      </c>
      <c r="C28" s="28" t="s">
        <v>18</v>
      </c>
      <c r="D28" s="3">
        <v>4700000</v>
      </c>
      <c r="E28" s="3">
        <v>2536898.07</v>
      </c>
      <c r="F28" s="41">
        <f t="shared" si="0"/>
        <v>53.976554680851066</v>
      </c>
      <c r="G28" s="42"/>
      <c r="H28" s="40"/>
      <c r="I28" s="41"/>
      <c r="J28" s="39">
        <f t="shared" si="1"/>
        <v>4700000</v>
      </c>
      <c r="K28" s="3">
        <f t="shared" si="2"/>
        <v>2536898.07</v>
      </c>
      <c r="L28" s="38">
        <f t="shared" si="3"/>
        <v>53.976554680851066</v>
      </c>
    </row>
    <row r="29" spans="1:12" ht="38.25">
      <c r="A29" s="28"/>
      <c r="B29" s="28">
        <v>14040000</v>
      </c>
      <c r="C29" s="28" t="s">
        <v>303</v>
      </c>
      <c r="D29" s="3">
        <v>4600000</v>
      </c>
      <c r="E29" s="3">
        <v>691832.91</v>
      </c>
      <c r="F29" s="41">
        <f t="shared" si="0"/>
        <v>15.03984586956522</v>
      </c>
      <c r="G29" s="42"/>
      <c r="H29" s="40"/>
      <c r="I29" s="41"/>
      <c r="J29" s="39">
        <f aca="true" t="shared" si="4" ref="J29:K31">D29+G29</f>
        <v>4600000</v>
      </c>
      <c r="K29" s="3">
        <f t="shared" si="4"/>
        <v>691832.91</v>
      </c>
      <c r="L29" s="38">
        <f>K29/J29*100</f>
        <v>15.03984586956522</v>
      </c>
    </row>
    <row r="30" spans="1:12" ht="80.25" customHeight="1">
      <c r="A30" s="28"/>
      <c r="B30" s="2">
        <v>14040100</v>
      </c>
      <c r="C30" s="28" t="s">
        <v>295</v>
      </c>
      <c r="D30" s="3">
        <v>2000000</v>
      </c>
      <c r="E30" s="3">
        <v>417643.74</v>
      </c>
      <c r="F30" s="41">
        <f t="shared" si="0"/>
        <v>20.882187</v>
      </c>
      <c r="G30" s="42"/>
      <c r="H30" s="40"/>
      <c r="I30" s="41"/>
      <c r="J30" s="39">
        <f t="shared" si="4"/>
        <v>2000000</v>
      </c>
      <c r="K30" s="3">
        <f t="shared" si="4"/>
        <v>417643.74</v>
      </c>
      <c r="L30" s="38">
        <f t="shared" si="3"/>
        <v>20.882187</v>
      </c>
    </row>
    <row r="31" spans="1:12" ht="69" customHeight="1">
      <c r="A31" s="28"/>
      <c r="B31" s="2">
        <v>14040200</v>
      </c>
      <c r="C31" s="28" t="s">
        <v>287</v>
      </c>
      <c r="D31" s="3">
        <v>2600000</v>
      </c>
      <c r="E31" s="3">
        <v>274189.17</v>
      </c>
      <c r="F31" s="41">
        <f t="shared" si="0"/>
        <v>10.545737307692308</v>
      </c>
      <c r="G31" s="42"/>
      <c r="H31" s="40"/>
      <c r="I31" s="41"/>
      <c r="J31" s="39">
        <f t="shared" si="4"/>
        <v>2600000</v>
      </c>
      <c r="K31" s="3">
        <f t="shared" si="4"/>
        <v>274189.17</v>
      </c>
      <c r="L31" s="38">
        <f t="shared" si="3"/>
        <v>10.545737307692308</v>
      </c>
    </row>
    <row r="32" spans="1:12" ht="38.25">
      <c r="A32" s="28"/>
      <c r="B32" s="28">
        <v>18000000</v>
      </c>
      <c r="C32" s="28" t="s">
        <v>20</v>
      </c>
      <c r="D32" s="3">
        <v>59041100</v>
      </c>
      <c r="E32" s="3">
        <v>14471592.22</v>
      </c>
      <c r="F32" s="41">
        <f t="shared" si="0"/>
        <v>24.511047761644008</v>
      </c>
      <c r="G32" s="42"/>
      <c r="H32" s="40"/>
      <c r="I32" s="41"/>
      <c r="J32" s="39">
        <f t="shared" si="1"/>
        <v>59041100</v>
      </c>
      <c r="K32" s="3">
        <f t="shared" si="2"/>
        <v>14471592.22</v>
      </c>
      <c r="L32" s="38">
        <f t="shared" si="3"/>
        <v>24.511047761644008</v>
      </c>
    </row>
    <row r="33" spans="1:12" ht="12.75">
      <c r="A33" s="28"/>
      <c r="B33" s="28">
        <v>18010000</v>
      </c>
      <c r="C33" s="28" t="s">
        <v>21</v>
      </c>
      <c r="D33" s="3">
        <v>21238500</v>
      </c>
      <c r="E33" s="3">
        <v>5574724.16</v>
      </c>
      <c r="F33" s="41">
        <f t="shared" si="0"/>
        <v>26.24820095581138</v>
      </c>
      <c r="G33" s="42"/>
      <c r="H33" s="40"/>
      <c r="I33" s="41"/>
      <c r="J33" s="39">
        <f t="shared" si="1"/>
        <v>21238500</v>
      </c>
      <c r="K33" s="3">
        <f t="shared" si="2"/>
        <v>5574724.16</v>
      </c>
      <c r="L33" s="38">
        <f t="shared" si="3"/>
        <v>26.24820095581138</v>
      </c>
    </row>
    <row r="34" spans="1:12" ht="51">
      <c r="A34" s="28"/>
      <c r="B34" s="28">
        <v>18010100</v>
      </c>
      <c r="C34" s="28" t="s">
        <v>22</v>
      </c>
      <c r="D34" s="3">
        <v>15500</v>
      </c>
      <c r="E34" s="3">
        <v>5046.89</v>
      </c>
      <c r="F34" s="41">
        <f t="shared" si="0"/>
        <v>32.56058064516129</v>
      </c>
      <c r="G34" s="42"/>
      <c r="H34" s="40"/>
      <c r="I34" s="41"/>
      <c r="J34" s="39">
        <f t="shared" si="1"/>
        <v>15500</v>
      </c>
      <c r="K34" s="3">
        <f t="shared" si="2"/>
        <v>5046.89</v>
      </c>
      <c r="L34" s="38">
        <f t="shared" si="3"/>
        <v>32.56058064516129</v>
      </c>
    </row>
    <row r="35" spans="1:12" ht="51">
      <c r="A35" s="28"/>
      <c r="B35" s="28">
        <v>18010200</v>
      </c>
      <c r="C35" s="28" t="s">
        <v>23</v>
      </c>
      <c r="D35" s="3">
        <v>200000</v>
      </c>
      <c r="E35" s="3">
        <v>67108.67</v>
      </c>
      <c r="F35" s="41">
        <f t="shared" si="0"/>
        <v>33.554335</v>
      </c>
      <c r="G35" s="42"/>
      <c r="H35" s="40"/>
      <c r="I35" s="41"/>
      <c r="J35" s="39">
        <f t="shared" si="1"/>
        <v>200000</v>
      </c>
      <c r="K35" s="3">
        <f t="shared" si="2"/>
        <v>67108.67</v>
      </c>
      <c r="L35" s="38">
        <f t="shared" si="3"/>
        <v>33.554335</v>
      </c>
    </row>
    <row r="36" spans="1:12" ht="51">
      <c r="A36" s="28"/>
      <c r="B36" s="28">
        <v>18010300</v>
      </c>
      <c r="C36" s="28" t="s">
        <v>24</v>
      </c>
      <c r="D36" s="3">
        <v>2600000</v>
      </c>
      <c r="E36" s="3">
        <v>405593.1</v>
      </c>
      <c r="F36" s="41">
        <f t="shared" si="0"/>
        <v>15.599734615384614</v>
      </c>
      <c r="G36" s="42"/>
      <c r="H36" s="40"/>
      <c r="I36" s="41"/>
      <c r="J36" s="39">
        <f t="shared" si="1"/>
        <v>2600000</v>
      </c>
      <c r="K36" s="3">
        <f t="shared" si="2"/>
        <v>405593.1</v>
      </c>
      <c r="L36" s="38">
        <f t="shared" si="3"/>
        <v>15.599734615384614</v>
      </c>
    </row>
    <row r="37" spans="1:12" ht="51">
      <c r="A37" s="28"/>
      <c r="B37" s="28">
        <v>18010400</v>
      </c>
      <c r="C37" s="28" t="s">
        <v>25</v>
      </c>
      <c r="D37" s="3">
        <v>5100000</v>
      </c>
      <c r="E37" s="3">
        <v>1520357.32</v>
      </c>
      <c r="F37" s="41">
        <f t="shared" si="0"/>
        <v>29.810927843137257</v>
      </c>
      <c r="G37" s="42"/>
      <c r="H37" s="40"/>
      <c r="I37" s="41"/>
      <c r="J37" s="39">
        <f t="shared" si="1"/>
        <v>5100000</v>
      </c>
      <c r="K37" s="3">
        <f t="shared" si="2"/>
        <v>1520357.32</v>
      </c>
      <c r="L37" s="38">
        <f t="shared" si="3"/>
        <v>29.810927843137257</v>
      </c>
    </row>
    <row r="38" spans="1:12" ht="12.75">
      <c r="A38" s="28"/>
      <c r="B38" s="28">
        <v>18010500</v>
      </c>
      <c r="C38" s="28" t="s">
        <v>26</v>
      </c>
      <c r="D38" s="3">
        <v>3600000</v>
      </c>
      <c r="E38" s="3">
        <v>773666.28</v>
      </c>
      <c r="F38" s="41">
        <f t="shared" si="0"/>
        <v>21.49073</v>
      </c>
      <c r="G38" s="42"/>
      <c r="H38" s="40"/>
      <c r="I38" s="41"/>
      <c r="J38" s="39">
        <f t="shared" si="1"/>
        <v>3600000</v>
      </c>
      <c r="K38" s="3">
        <f t="shared" si="2"/>
        <v>773666.28</v>
      </c>
      <c r="L38" s="38">
        <f t="shared" si="3"/>
        <v>21.49073</v>
      </c>
    </row>
    <row r="39" spans="1:12" ht="12.75">
      <c r="A39" s="28"/>
      <c r="B39" s="28">
        <v>18010600</v>
      </c>
      <c r="C39" s="28" t="s">
        <v>27</v>
      </c>
      <c r="D39" s="3">
        <v>8098000</v>
      </c>
      <c r="E39" s="3">
        <v>2336439.33</v>
      </c>
      <c r="F39" s="41">
        <f t="shared" si="0"/>
        <v>28.852053963941714</v>
      </c>
      <c r="G39" s="42"/>
      <c r="H39" s="40"/>
      <c r="I39" s="41"/>
      <c r="J39" s="39">
        <f t="shared" si="1"/>
        <v>8098000</v>
      </c>
      <c r="K39" s="3">
        <f t="shared" si="2"/>
        <v>2336439.33</v>
      </c>
      <c r="L39" s="38">
        <f t="shared" si="3"/>
        <v>28.852053963941714</v>
      </c>
    </row>
    <row r="40" spans="1:12" ht="12.75">
      <c r="A40" s="28"/>
      <c r="B40" s="28">
        <v>18010700</v>
      </c>
      <c r="C40" s="28" t="s">
        <v>28</v>
      </c>
      <c r="D40" s="3">
        <v>500000</v>
      </c>
      <c r="E40" s="3">
        <v>278490.07</v>
      </c>
      <c r="F40" s="41">
        <f t="shared" si="0"/>
        <v>55.69801400000001</v>
      </c>
      <c r="G40" s="42"/>
      <c r="H40" s="40"/>
      <c r="I40" s="41"/>
      <c r="J40" s="39">
        <f t="shared" si="1"/>
        <v>500000</v>
      </c>
      <c r="K40" s="3">
        <f t="shared" si="2"/>
        <v>278490.07</v>
      </c>
      <c r="L40" s="38">
        <f t="shared" si="3"/>
        <v>55.69801400000001</v>
      </c>
    </row>
    <row r="41" spans="1:12" ht="12.75">
      <c r="A41" s="28"/>
      <c r="B41" s="28">
        <v>18010900</v>
      </c>
      <c r="C41" s="28" t="s">
        <v>29</v>
      </c>
      <c r="D41" s="3">
        <v>1100000</v>
      </c>
      <c r="E41" s="3">
        <v>131772.5</v>
      </c>
      <c r="F41" s="41">
        <f t="shared" si="0"/>
        <v>11.979318181818181</v>
      </c>
      <c r="G41" s="42"/>
      <c r="H41" s="40"/>
      <c r="I41" s="41"/>
      <c r="J41" s="39">
        <f t="shared" si="1"/>
        <v>1100000</v>
      </c>
      <c r="K41" s="3">
        <f t="shared" si="2"/>
        <v>131772.5</v>
      </c>
      <c r="L41" s="38">
        <f t="shared" si="3"/>
        <v>11.979318181818181</v>
      </c>
    </row>
    <row r="42" spans="1:12" ht="12.75">
      <c r="A42" s="28"/>
      <c r="B42" s="28">
        <v>18011000</v>
      </c>
      <c r="C42" s="2" t="s">
        <v>304</v>
      </c>
      <c r="D42" s="3">
        <v>0</v>
      </c>
      <c r="E42" s="3">
        <v>16666.67</v>
      </c>
      <c r="F42" s="41"/>
      <c r="G42" s="42"/>
      <c r="H42" s="40"/>
      <c r="I42" s="41"/>
      <c r="J42" s="39">
        <f>D42+G42</f>
        <v>0</v>
      </c>
      <c r="K42" s="3">
        <f>E42+H42</f>
        <v>16666.67</v>
      </c>
      <c r="L42" s="38"/>
    </row>
    <row r="43" spans="1:12" ht="12.75">
      <c r="A43" s="28"/>
      <c r="B43" s="28">
        <v>18011100</v>
      </c>
      <c r="C43" s="28" t="s">
        <v>30</v>
      </c>
      <c r="D43" s="3">
        <v>25000</v>
      </c>
      <c r="E43" s="3">
        <v>39583.33</v>
      </c>
      <c r="F43" s="41">
        <f t="shared" si="0"/>
        <v>158.33332</v>
      </c>
      <c r="G43" s="42"/>
      <c r="H43" s="40"/>
      <c r="I43" s="41"/>
      <c r="J43" s="39">
        <f t="shared" si="1"/>
        <v>25000</v>
      </c>
      <c r="K43" s="3">
        <f t="shared" si="2"/>
        <v>39583.33</v>
      </c>
      <c r="L43" s="38">
        <f t="shared" si="3"/>
        <v>158.33332</v>
      </c>
    </row>
    <row r="44" spans="1:12" ht="25.5">
      <c r="A44" s="28"/>
      <c r="B44" s="28">
        <v>18020000</v>
      </c>
      <c r="C44" s="28" t="s">
        <v>31</v>
      </c>
      <c r="D44" s="3">
        <v>154000</v>
      </c>
      <c r="E44" s="3">
        <v>29296</v>
      </c>
      <c r="F44" s="41">
        <f t="shared" si="0"/>
        <v>19.023376623376624</v>
      </c>
      <c r="G44" s="42"/>
      <c r="H44" s="40"/>
      <c r="I44" s="41"/>
      <c r="J44" s="39">
        <f t="shared" si="1"/>
        <v>154000</v>
      </c>
      <c r="K44" s="3">
        <f t="shared" si="2"/>
        <v>29296</v>
      </c>
      <c r="L44" s="38">
        <f t="shared" si="3"/>
        <v>19.023376623376624</v>
      </c>
    </row>
    <row r="45" spans="1:12" ht="25.5">
      <c r="A45" s="28"/>
      <c r="B45" s="28">
        <v>18020100</v>
      </c>
      <c r="C45" s="28" t="s">
        <v>32</v>
      </c>
      <c r="D45" s="3">
        <v>109000</v>
      </c>
      <c r="E45" s="3">
        <v>18046</v>
      </c>
      <c r="F45" s="41">
        <f t="shared" si="0"/>
        <v>16.555963302752293</v>
      </c>
      <c r="G45" s="42"/>
      <c r="H45" s="40"/>
      <c r="I45" s="41"/>
      <c r="J45" s="39">
        <f t="shared" si="1"/>
        <v>109000</v>
      </c>
      <c r="K45" s="3">
        <f t="shared" si="2"/>
        <v>18046</v>
      </c>
      <c r="L45" s="38">
        <f t="shared" si="3"/>
        <v>16.555963302752293</v>
      </c>
    </row>
    <row r="46" spans="1:12" ht="25.5">
      <c r="A46" s="28"/>
      <c r="B46" s="28">
        <v>18020200</v>
      </c>
      <c r="C46" s="28" t="s">
        <v>33</v>
      </c>
      <c r="D46" s="3">
        <v>45000</v>
      </c>
      <c r="E46" s="3">
        <v>11250</v>
      </c>
      <c r="F46" s="41">
        <f t="shared" si="0"/>
        <v>25</v>
      </c>
      <c r="G46" s="42"/>
      <c r="H46" s="40"/>
      <c r="I46" s="41"/>
      <c r="J46" s="39">
        <f t="shared" si="1"/>
        <v>45000</v>
      </c>
      <c r="K46" s="3">
        <f t="shared" si="2"/>
        <v>11250</v>
      </c>
      <c r="L46" s="38">
        <f t="shared" si="3"/>
        <v>25</v>
      </c>
    </row>
    <row r="47" spans="1:12" ht="12.75">
      <c r="A47" s="28"/>
      <c r="B47" s="28">
        <v>18030000</v>
      </c>
      <c r="C47" s="28" t="s">
        <v>34</v>
      </c>
      <c r="D47" s="3">
        <v>48600</v>
      </c>
      <c r="E47" s="3">
        <v>14267.5</v>
      </c>
      <c r="F47" s="41">
        <f t="shared" si="0"/>
        <v>29.356995884773664</v>
      </c>
      <c r="G47" s="42"/>
      <c r="H47" s="40"/>
      <c r="I47" s="41"/>
      <c r="J47" s="39">
        <f t="shared" si="1"/>
        <v>48600</v>
      </c>
      <c r="K47" s="3">
        <f t="shared" si="2"/>
        <v>14267.5</v>
      </c>
      <c r="L47" s="38">
        <f t="shared" si="3"/>
        <v>29.356995884773664</v>
      </c>
    </row>
    <row r="48" spans="1:12" ht="25.5">
      <c r="A48" s="28"/>
      <c r="B48" s="28">
        <v>18030200</v>
      </c>
      <c r="C48" s="28" t="s">
        <v>35</v>
      </c>
      <c r="D48" s="3">
        <v>48600</v>
      </c>
      <c r="E48" s="3">
        <v>14267.5</v>
      </c>
      <c r="F48" s="41">
        <f t="shared" si="0"/>
        <v>29.356995884773664</v>
      </c>
      <c r="G48" s="42"/>
      <c r="H48" s="40"/>
      <c r="I48" s="41"/>
      <c r="J48" s="39">
        <f t="shared" si="1"/>
        <v>48600</v>
      </c>
      <c r="K48" s="3">
        <f t="shared" si="2"/>
        <v>14267.5</v>
      </c>
      <c r="L48" s="38">
        <f t="shared" si="3"/>
        <v>29.356995884773664</v>
      </c>
    </row>
    <row r="49" spans="1:12" ht="12.75">
      <c r="A49" s="28"/>
      <c r="B49" s="28">
        <v>18050000</v>
      </c>
      <c r="C49" s="28" t="s">
        <v>36</v>
      </c>
      <c r="D49" s="3">
        <v>37600000</v>
      </c>
      <c r="E49" s="3">
        <v>8853304.56</v>
      </c>
      <c r="F49" s="41">
        <f t="shared" si="0"/>
        <v>23.546022765957446</v>
      </c>
      <c r="G49" s="42"/>
      <c r="H49" s="40"/>
      <c r="I49" s="41"/>
      <c r="J49" s="39">
        <f t="shared" si="1"/>
        <v>37600000</v>
      </c>
      <c r="K49" s="3">
        <f t="shared" si="2"/>
        <v>8853304.56</v>
      </c>
      <c r="L49" s="38">
        <f t="shared" si="3"/>
        <v>23.546022765957446</v>
      </c>
    </row>
    <row r="50" spans="1:12" ht="12.75">
      <c r="A50" s="28"/>
      <c r="B50" s="28">
        <v>18050300</v>
      </c>
      <c r="C50" s="28" t="s">
        <v>37</v>
      </c>
      <c r="D50" s="3">
        <v>3800000</v>
      </c>
      <c r="E50" s="3">
        <v>560011.44</v>
      </c>
      <c r="F50" s="41">
        <f t="shared" si="0"/>
        <v>14.737143157894735</v>
      </c>
      <c r="G50" s="42"/>
      <c r="H50" s="40"/>
      <c r="I50" s="41"/>
      <c r="J50" s="39">
        <f t="shared" si="1"/>
        <v>3800000</v>
      </c>
      <c r="K50" s="3">
        <f t="shared" si="2"/>
        <v>560011.44</v>
      </c>
      <c r="L50" s="38">
        <f t="shared" si="3"/>
        <v>14.737143157894735</v>
      </c>
    </row>
    <row r="51" spans="1:12" ht="12.75">
      <c r="A51" s="28"/>
      <c r="B51" s="28">
        <v>18050400</v>
      </c>
      <c r="C51" s="28" t="s">
        <v>38</v>
      </c>
      <c r="D51" s="3">
        <v>32000000</v>
      </c>
      <c r="E51" s="3">
        <v>7895147.31</v>
      </c>
      <c r="F51" s="41">
        <f t="shared" si="0"/>
        <v>24.67233534375</v>
      </c>
      <c r="G51" s="42"/>
      <c r="H51" s="40"/>
      <c r="I51" s="41"/>
      <c r="J51" s="39">
        <f t="shared" si="1"/>
        <v>32000000</v>
      </c>
      <c r="K51" s="3">
        <f t="shared" si="2"/>
        <v>7895147.31</v>
      </c>
      <c r="L51" s="38">
        <f t="shared" si="3"/>
        <v>24.67233534375</v>
      </c>
    </row>
    <row r="52" spans="1:12" ht="72" customHeight="1">
      <c r="A52" s="28"/>
      <c r="B52" s="28">
        <v>18050500</v>
      </c>
      <c r="C52" s="28" t="s">
        <v>39</v>
      </c>
      <c r="D52" s="3">
        <v>1800000</v>
      </c>
      <c r="E52" s="3">
        <v>398145.81</v>
      </c>
      <c r="F52" s="41">
        <f t="shared" si="0"/>
        <v>22.119211666666665</v>
      </c>
      <c r="G52" s="42"/>
      <c r="H52" s="40"/>
      <c r="I52" s="41"/>
      <c r="J52" s="39">
        <f>D52+G52</f>
        <v>1800000</v>
      </c>
      <c r="K52" s="3">
        <f>E52+H52</f>
        <v>398145.81</v>
      </c>
      <c r="L52" s="38">
        <f>K52/J52*100</f>
        <v>22.119211666666665</v>
      </c>
    </row>
    <row r="53" spans="1:12" ht="21.75" customHeight="1">
      <c r="A53" s="28"/>
      <c r="B53" s="2">
        <v>19000000</v>
      </c>
      <c r="C53" s="28" t="s">
        <v>74</v>
      </c>
      <c r="D53" s="40"/>
      <c r="E53" s="40"/>
      <c r="F53" s="41"/>
      <c r="G53" s="3">
        <v>130000</v>
      </c>
      <c r="H53" s="3">
        <v>34924.86</v>
      </c>
      <c r="I53" s="41">
        <f aca="true" t="shared" si="5" ref="I53:I60">H53/G53*100</f>
        <v>26.865276923076927</v>
      </c>
      <c r="J53" s="39">
        <f aca="true" t="shared" si="6" ref="J53:J105">D53+G53</f>
        <v>130000</v>
      </c>
      <c r="K53" s="3">
        <f aca="true" t="shared" si="7" ref="K53:K105">E53+H53</f>
        <v>34924.86</v>
      </c>
      <c r="L53" s="38">
        <f aca="true" t="shared" si="8" ref="L53:L105">K53/J53*100</f>
        <v>26.865276923076927</v>
      </c>
    </row>
    <row r="54" spans="1:12" ht="22.5" customHeight="1">
      <c r="A54" s="28"/>
      <c r="B54" s="2">
        <v>19010000</v>
      </c>
      <c r="C54" s="28" t="s">
        <v>75</v>
      </c>
      <c r="D54" s="40"/>
      <c r="E54" s="40"/>
      <c r="F54" s="41"/>
      <c r="G54" s="3">
        <v>130000</v>
      </c>
      <c r="H54" s="3">
        <v>34924.86</v>
      </c>
      <c r="I54" s="41">
        <f t="shared" si="5"/>
        <v>26.865276923076927</v>
      </c>
      <c r="J54" s="39">
        <f t="shared" si="6"/>
        <v>130000</v>
      </c>
      <c r="K54" s="3">
        <f t="shared" si="7"/>
        <v>34924.86</v>
      </c>
      <c r="L54" s="38">
        <f t="shared" si="8"/>
        <v>26.865276923076927</v>
      </c>
    </row>
    <row r="55" spans="1:12" ht="72" customHeight="1">
      <c r="A55" s="28"/>
      <c r="B55" s="2">
        <v>19010100</v>
      </c>
      <c r="C55" s="28" t="s">
        <v>76</v>
      </c>
      <c r="D55" s="40"/>
      <c r="E55" s="40"/>
      <c r="F55" s="41"/>
      <c r="G55" s="3">
        <v>50000</v>
      </c>
      <c r="H55" s="3">
        <v>9501.39</v>
      </c>
      <c r="I55" s="41">
        <f t="shared" si="5"/>
        <v>19.00278</v>
      </c>
      <c r="J55" s="39">
        <f t="shared" si="6"/>
        <v>50000</v>
      </c>
      <c r="K55" s="3">
        <f t="shared" si="7"/>
        <v>9501.39</v>
      </c>
      <c r="L55" s="38">
        <f t="shared" si="8"/>
        <v>19.00278</v>
      </c>
    </row>
    <row r="56" spans="1:12" ht="33" customHeight="1">
      <c r="A56" s="28"/>
      <c r="B56" s="2">
        <v>19010200</v>
      </c>
      <c r="C56" s="28" t="s">
        <v>77</v>
      </c>
      <c r="D56" s="40"/>
      <c r="E56" s="40"/>
      <c r="F56" s="40"/>
      <c r="G56" s="3">
        <v>80000</v>
      </c>
      <c r="H56" s="3">
        <v>25333.22</v>
      </c>
      <c r="I56" s="41">
        <f t="shared" si="5"/>
        <v>31.666525</v>
      </c>
      <c r="J56" s="39">
        <f t="shared" si="6"/>
        <v>80000</v>
      </c>
      <c r="K56" s="3">
        <f t="shared" si="7"/>
        <v>25333.22</v>
      </c>
      <c r="L56" s="38">
        <f t="shared" si="8"/>
        <v>31.666525</v>
      </c>
    </row>
    <row r="57" spans="1:12" ht="54.75" customHeight="1">
      <c r="A57" s="28"/>
      <c r="B57" s="2">
        <v>19010300</v>
      </c>
      <c r="C57" s="28" t="s">
        <v>311</v>
      </c>
      <c r="D57" s="40"/>
      <c r="E57" s="40"/>
      <c r="F57" s="92"/>
      <c r="G57" s="3">
        <v>0</v>
      </c>
      <c r="H57" s="3">
        <v>90.25</v>
      </c>
      <c r="I57" s="41"/>
      <c r="J57" s="39">
        <f>D57+G57</f>
        <v>0</v>
      </c>
      <c r="K57" s="3">
        <f>E57+H57</f>
        <v>90.25</v>
      </c>
      <c r="L57" s="38"/>
    </row>
    <row r="58" spans="1:12" ht="17.25" customHeight="1">
      <c r="A58" s="28"/>
      <c r="B58" s="30">
        <v>20000000</v>
      </c>
      <c r="C58" s="30" t="s">
        <v>40</v>
      </c>
      <c r="D58" s="5">
        <v>4386700</v>
      </c>
      <c r="E58" s="5">
        <v>1127341.25</v>
      </c>
      <c r="F58" s="44">
        <f t="shared" si="0"/>
        <v>25.699073335309002</v>
      </c>
      <c r="G58" s="5">
        <v>12473350</v>
      </c>
      <c r="H58" s="5">
        <v>994616.49</v>
      </c>
      <c r="I58" s="44">
        <f t="shared" si="5"/>
        <v>7.97393234375689</v>
      </c>
      <c r="J58" s="45">
        <f t="shared" si="6"/>
        <v>16860050</v>
      </c>
      <c r="K58" s="5">
        <f t="shared" si="7"/>
        <v>2121957.74</v>
      </c>
      <c r="L58" s="46">
        <f t="shared" si="8"/>
        <v>12.585714395864784</v>
      </c>
    </row>
    <row r="59" spans="1:12" ht="25.5">
      <c r="A59" s="28"/>
      <c r="B59" s="28">
        <v>21000000</v>
      </c>
      <c r="C59" s="28" t="s">
        <v>41</v>
      </c>
      <c r="D59" s="3">
        <v>160000</v>
      </c>
      <c r="E59" s="3">
        <v>27688</v>
      </c>
      <c r="F59" s="41">
        <f t="shared" si="0"/>
        <v>17.305</v>
      </c>
      <c r="G59" s="3">
        <v>310000</v>
      </c>
      <c r="H59" s="3">
        <v>64188.75</v>
      </c>
      <c r="I59" s="41">
        <f t="shared" si="5"/>
        <v>20.70604838709677</v>
      </c>
      <c r="J59" s="39">
        <f t="shared" si="6"/>
        <v>470000</v>
      </c>
      <c r="K59" s="3">
        <f t="shared" si="7"/>
        <v>91876.75</v>
      </c>
      <c r="L59" s="38">
        <f t="shared" si="8"/>
        <v>19.548244680851067</v>
      </c>
    </row>
    <row r="60" spans="1:12" ht="38.25">
      <c r="A60" s="28"/>
      <c r="B60" s="2">
        <v>21110000</v>
      </c>
      <c r="C60" s="28" t="s">
        <v>78</v>
      </c>
      <c r="D60" s="3"/>
      <c r="E60" s="3"/>
      <c r="F60" s="41"/>
      <c r="G60" s="3">
        <v>310000</v>
      </c>
      <c r="H60" s="3">
        <v>64188.75</v>
      </c>
      <c r="I60" s="41">
        <f t="shared" si="5"/>
        <v>20.70604838709677</v>
      </c>
      <c r="J60" s="39">
        <f>D60+G60</f>
        <v>310000</v>
      </c>
      <c r="K60" s="3">
        <f>E60+H60</f>
        <v>64188.75</v>
      </c>
      <c r="L60" s="38">
        <f>K60/J60*100</f>
        <v>20.70604838709677</v>
      </c>
    </row>
    <row r="61" spans="1:12" ht="23.25" customHeight="1">
      <c r="A61" s="28"/>
      <c r="B61" s="28">
        <v>21080000</v>
      </c>
      <c r="C61" s="28" t="s">
        <v>42</v>
      </c>
      <c r="D61" s="3">
        <v>160000</v>
      </c>
      <c r="E61" s="3">
        <v>27688</v>
      </c>
      <c r="F61" s="41">
        <f t="shared" si="0"/>
        <v>17.305</v>
      </c>
      <c r="G61" s="40"/>
      <c r="H61" s="40"/>
      <c r="I61" s="41"/>
      <c r="J61" s="39">
        <f t="shared" si="6"/>
        <v>160000</v>
      </c>
      <c r="K61" s="3">
        <f t="shared" si="7"/>
        <v>27688</v>
      </c>
      <c r="L61" s="38">
        <f t="shared" si="8"/>
        <v>17.305</v>
      </c>
    </row>
    <row r="62" spans="1:12" ht="66.75" customHeight="1">
      <c r="A62" s="28"/>
      <c r="B62" s="28">
        <v>21080900</v>
      </c>
      <c r="C62" s="28" t="s">
        <v>305</v>
      </c>
      <c r="D62" s="3">
        <v>0</v>
      </c>
      <c r="E62" s="3">
        <v>4000</v>
      </c>
      <c r="F62" s="41"/>
      <c r="G62" s="40"/>
      <c r="H62" s="40"/>
      <c r="I62" s="41"/>
      <c r="J62" s="39">
        <f>D62+G62</f>
        <v>0</v>
      </c>
      <c r="K62" s="3">
        <f>E62+H62</f>
        <v>4000</v>
      </c>
      <c r="L62" s="38"/>
    </row>
    <row r="63" spans="1:12" ht="12.75">
      <c r="A63" s="28"/>
      <c r="B63" s="28">
        <v>21081100</v>
      </c>
      <c r="C63" s="28" t="s">
        <v>43</v>
      </c>
      <c r="D63" s="3">
        <v>115000</v>
      </c>
      <c r="E63" s="3">
        <v>17688</v>
      </c>
      <c r="F63" s="41">
        <f t="shared" si="0"/>
        <v>15.380869565217392</v>
      </c>
      <c r="G63" s="47"/>
      <c r="H63" s="47"/>
      <c r="I63" s="48"/>
      <c r="J63" s="39">
        <f t="shared" si="6"/>
        <v>115000</v>
      </c>
      <c r="K63" s="3">
        <f t="shared" si="7"/>
        <v>17688</v>
      </c>
      <c r="L63" s="38">
        <f t="shared" si="8"/>
        <v>15.380869565217392</v>
      </c>
    </row>
    <row r="64" spans="1:12" ht="63.75" customHeight="1">
      <c r="A64" s="28"/>
      <c r="B64" s="28">
        <v>21081500</v>
      </c>
      <c r="C64" s="28" t="s">
        <v>245</v>
      </c>
      <c r="D64" s="3">
        <v>40000</v>
      </c>
      <c r="E64" s="3">
        <v>6000</v>
      </c>
      <c r="F64" s="41">
        <f t="shared" si="0"/>
        <v>15</v>
      </c>
      <c r="G64" s="40"/>
      <c r="H64" s="40"/>
      <c r="I64" s="41"/>
      <c r="J64" s="39">
        <f t="shared" si="6"/>
        <v>40000</v>
      </c>
      <c r="K64" s="3">
        <f t="shared" si="7"/>
        <v>6000</v>
      </c>
      <c r="L64" s="38">
        <f t="shared" si="8"/>
        <v>15</v>
      </c>
    </row>
    <row r="65" spans="1:12" ht="12.75">
      <c r="A65" s="28"/>
      <c r="B65" s="28">
        <v>21081700</v>
      </c>
      <c r="C65" s="28" t="s">
        <v>44</v>
      </c>
      <c r="D65" s="3">
        <v>5000</v>
      </c>
      <c r="E65" s="3">
        <v>0</v>
      </c>
      <c r="F65" s="41">
        <f t="shared" si="0"/>
        <v>0</v>
      </c>
      <c r="G65" s="42"/>
      <c r="H65" s="40"/>
      <c r="I65" s="41"/>
      <c r="J65" s="39">
        <f t="shared" si="6"/>
        <v>5000</v>
      </c>
      <c r="K65" s="3">
        <f t="shared" si="7"/>
        <v>0</v>
      </c>
      <c r="L65" s="38">
        <f t="shared" si="8"/>
        <v>0</v>
      </c>
    </row>
    <row r="66" spans="1:12" ht="25.5">
      <c r="A66" s="28"/>
      <c r="B66" s="28">
        <v>22000000</v>
      </c>
      <c r="C66" s="28" t="s">
        <v>45</v>
      </c>
      <c r="D66" s="3">
        <v>4186700</v>
      </c>
      <c r="E66" s="3">
        <v>812677.08</v>
      </c>
      <c r="F66" s="41">
        <f t="shared" si="0"/>
        <v>19.41092220603339</v>
      </c>
      <c r="G66" s="42"/>
      <c r="H66" s="40"/>
      <c r="I66" s="41"/>
      <c r="J66" s="39">
        <f t="shared" si="6"/>
        <v>4186700</v>
      </c>
      <c r="K66" s="3">
        <f t="shared" si="7"/>
        <v>812677.08</v>
      </c>
      <c r="L66" s="38">
        <f t="shared" si="8"/>
        <v>19.41092220603339</v>
      </c>
    </row>
    <row r="67" spans="1:12" ht="12.75">
      <c r="A67" s="28"/>
      <c r="B67" s="28">
        <v>22010000</v>
      </c>
      <c r="C67" s="28" t="s">
        <v>46</v>
      </c>
      <c r="D67" s="3">
        <v>3113000</v>
      </c>
      <c r="E67" s="3">
        <v>432458.13</v>
      </c>
      <c r="F67" s="41">
        <f t="shared" si="0"/>
        <v>13.892005460970125</v>
      </c>
      <c r="G67" s="42"/>
      <c r="H67" s="40"/>
      <c r="I67" s="41"/>
      <c r="J67" s="39">
        <f t="shared" si="6"/>
        <v>3113000</v>
      </c>
      <c r="K67" s="3">
        <f t="shared" si="7"/>
        <v>432458.13</v>
      </c>
      <c r="L67" s="38">
        <f t="shared" si="8"/>
        <v>13.892005460970125</v>
      </c>
    </row>
    <row r="68" spans="1:12" ht="45" customHeight="1">
      <c r="A68" s="28"/>
      <c r="B68" s="28">
        <v>22010300</v>
      </c>
      <c r="C68" s="28" t="s">
        <v>47</v>
      </c>
      <c r="D68" s="3">
        <v>113000</v>
      </c>
      <c r="E68" s="3">
        <v>16540</v>
      </c>
      <c r="F68" s="41">
        <f t="shared" si="0"/>
        <v>14.637168141592921</v>
      </c>
      <c r="G68" s="42"/>
      <c r="H68" s="40"/>
      <c r="I68" s="41"/>
      <c r="J68" s="39">
        <f t="shared" si="6"/>
        <v>113000</v>
      </c>
      <c r="K68" s="3">
        <f t="shared" si="7"/>
        <v>16540</v>
      </c>
      <c r="L68" s="38">
        <f t="shared" si="8"/>
        <v>14.637168141592921</v>
      </c>
    </row>
    <row r="69" spans="1:12" ht="25.5">
      <c r="A69" s="28"/>
      <c r="B69" s="28">
        <v>22012500</v>
      </c>
      <c r="C69" s="28" t="s">
        <v>48</v>
      </c>
      <c r="D69" s="3">
        <v>2400000</v>
      </c>
      <c r="E69" s="3">
        <v>320267.98</v>
      </c>
      <c r="F69" s="41">
        <f t="shared" si="0"/>
        <v>13.344499166666665</v>
      </c>
      <c r="G69" s="42"/>
      <c r="H69" s="40"/>
      <c r="I69" s="41"/>
      <c r="J69" s="39">
        <f t="shared" si="6"/>
        <v>2400000</v>
      </c>
      <c r="K69" s="3">
        <f t="shared" si="7"/>
        <v>320267.98</v>
      </c>
      <c r="L69" s="38">
        <f t="shared" si="8"/>
        <v>13.344499166666665</v>
      </c>
    </row>
    <row r="70" spans="1:12" ht="36" customHeight="1">
      <c r="A70" s="28"/>
      <c r="B70" s="28">
        <v>22012600</v>
      </c>
      <c r="C70" s="28" t="s">
        <v>49</v>
      </c>
      <c r="D70" s="3">
        <v>600000</v>
      </c>
      <c r="E70" s="3">
        <v>95650.15</v>
      </c>
      <c r="F70" s="41">
        <f t="shared" si="0"/>
        <v>15.941691666666665</v>
      </c>
      <c r="G70" s="42"/>
      <c r="H70" s="40"/>
      <c r="I70" s="41"/>
      <c r="J70" s="39">
        <f t="shared" si="6"/>
        <v>600000</v>
      </c>
      <c r="K70" s="3">
        <f t="shared" si="7"/>
        <v>95650.15</v>
      </c>
      <c r="L70" s="38">
        <f t="shared" si="8"/>
        <v>15.941691666666665</v>
      </c>
    </row>
    <row r="71" spans="1:12" ht="38.25">
      <c r="A71" s="28"/>
      <c r="B71" s="28">
        <v>22080000</v>
      </c>
      <c r="C71" s="28" t="s">
        <v>50</v>
      </c>
      <c r="D71" s="3">
        <v>1000000</v>
      </c>
      <c r="E71" s="3">
        <v>247197.08</v>
      </c>
      <c r="F71" s="41">
        <f t="shared" si="0"/>
        <v>24.719707999999997</v>
      </c>
      <c r="G71" s="42"/>
      <c r="H71" s="40"/>
      <c r="I71" s="41"/>
      <c r="J71" s="39">
        <f t="shared" si="6"/>
        <v>1000000</v>
      </c>
      <c r="K71" s="3">
        <f t="shared" si="7"/>
        <v>247197.08</v>
      </c>
      <c r="L71" s="38">
        <f t="shared" si="8"/>
        <v>24.719707999999997</v>
      </c>
    </row>
    <row r="72" spans="1:12" ht="42" customHeight="1">
      <c r="A72" s="28"/>
      <c r="B72" s="28">
        <v>22080400</v>
      </c>
      <c r="C72" s="28" t="s">
        <v>51</v>
      </c>
      <c r="D72" s="3">
        <v>1000000</v>
      </c>
      <c r="E72" s="3">
        <v>247197.08</v>
      </c>
      <c r="F72" s="41">
        <f t="shared" si="0"/>
        <v>24.719707999999997</v>
      </c>
      <c r="G72" s="42"/>
      <c r="H72" s="40"/>
      <c r="I72" s="41"/>
      <c r="J72" s="39">
        <f t="shared" si="6"/>
        <v>1000000</v>
      </c>
      <c r="K72" s="3">
        <f t="shared" si="7"/>
        <v>247197.08</v>
      </c>
      <c r="L72" s="38">
        <f t="shared" si="8"/>
        <v>24.719707999999997</v>
      </c>
    </row>
    <row r="73" spans="1:12" ht="12.75">
      <c r="A73" s="28"/>
      <c r="B73" s="28">
        <v>22090000</v>
      </c>
      <c r="C73" s="28" t="s">
        <v>52</v>
      </c>
      <c r="D73" s="3">
        <v>72000</v>
      </c>
      <c r="E73" s="3">
        <v>133021.87</v>
      </c>
      <c r="F73" s="41">
        <f aca="true" t="shared" si="9" ref="F73:F106">E73/D73*100</f>
        <v>184.75259722222222</v>
      </c>
      <c r="G73" s="42"/>
      <c r="H73" s="40"/>
      <c r="I73" s="41"/>
      <c r="J73" s="39">
        <f t="shared" si="6"/>
        <v>72000</v>
      </c>
      <c r="K73" s="3">
        <f t="shared" si="7"/>
        <v>133021.87</v>
      </c>
      <c r="L73" s="38">
        <f t="shared" si="8"/>
        <v>184.75259722222222</v>
      </c>
    </row>
    <row r="74" spans="1:12" ht="51">
      <c r="A74" s="28"/>
      <c r="B74" s="28">
        <v>22090100</v>
      </c>
      <c r="C74" s="28" t="s">
        <v>53</v>
      </c>
      <c r="D74" s="3">
        <v>60000</v>
      </c>
      <c r="E74" s="3">
        <v>131746.87</v>
      </c>
      <c r="F74" s="41">
        <f t="shared" si="9"/>
        <v>219.57811666666663</v>
      </c>
      <c r="G74" s="42"/>
      <c r="H74" s="40"/>
      <c r="I74" s="41"/>
      <c r="J74" s="39">
        <f t="shared" si="6"/>
        <v>60000</v>
      </c>
      <c r="K74" s="3">
        <f t="shared" si="7"/>
        <v>131746.87</v>
      </c>
      <c r="L74" s="38">
        <f t="shared" si="8"/>
        <v>219.57811666666663</v>
      </c>
    </row>
    <row r="75" spans="1:12" ht="44.25" customHeight="1">
      <c r="A75" s="28"/>
      <c r="B75" s="28">
        <v>22090400</v>
      </c>
      <c r="C75" s="28" t="s">
        <v>54</v>
      </c>
      <c r="D75" s="3">
        <v>12000</v>
      </c>
      <c r="E75" s="3">
        <v>1275</v>
      </c>
      <c r="F75" s="41">
        <f t="shared" si="9"/>
        <v>10.625</v>
      </c>
      <c r="G75" s="42"/>
      <c r="H75" s="40"/>
      <c r="I75" s="41"/>
      <c r="J75" s="39">
        <f t="shared" si="6"/>
        <v>12000</v>
      </c>
      <c r="K75" s="3">
        <f t="shared" si="7"/>
        <v>1275</v>
      </c>
      <c r="L75" s="38">
        <f t="shared" si="8"/>
        <v>10.625</v>
      </c>
    </row>
    <row r="76" spans="1:12" ht="83.25" customHeight="1">
      <c r="A76" s="28"/>
      <c r="B76" s="2">
        <v>22130000</v>
      </c>
      <c r="C76" s="28" t="s">
        <v>288</v>
      </c>
      <c r="D76" s="3">
        <v>1700</v>
      </c>
      <c r="E76" s="3">
        <v>0</v>
      </c>
      <c r="F76" s="41">
        <f t="shared" si="9"/>
        <v>0</v>
      </c>
      <c r="G76" s="49"/>
      <c r="H76" s="40"/>
      <c r="I76" s="41"/>
      <c r="J76" s="39">
        <f>D76+G76</f>
        <v>1700</v>
      </c>
      <c r="K76" s="3">
        <f>E76+H76</f>
        <v>0</v>
      </c>
      <c r="L76" s="38">
        <f t="shared" si="8"/>
        <v>0</v>
      </c>
    </row>
    <row r="77" spans="1:12" ht="12.75">
      <c r="A77" s="28"/>
      <c r="B77" s="28">
        <v>24000000</v>
      </c>
      <c r="C77" s="28" t="s">
        <v>55</v>
      </c>
      <c r="D77" s="3">
        <v>40000</v>
      </c>
      <c r="E77" s="3">
        <v>286976.17</v>
      </c>
      <c r="F77" s="41">
        <f t="shared" si="9"/>
        <v>717.4404249999999</v>
      </c>
      <c r="G77" s="40"/>
      <c r="H77" s="3"/>
      <c r="I77" s="41"/>
      <c r="J77" s="39">
        <f t="shared" si="6"/>
        <v>40000</v>
      </c>
      <c r="K77" s="3">
        <f t="shared" si="7"/>
        <v>286976.17</v>
      </c>
      <c r="L77" s="38">
        <f t="shared" si="8"/>
        <v>717.4404249999999</v>
      </c>
    </row>
    <row r="78" spans="1:12" ht="12.75">
      <c r="A78" s="28"/>
      <c r="B78" s="28">
        <v>24060000</v>
      </c>
      <c r="C78" s="28" t="s">
        <v>42</v>
      </c>
      <c r="D78" s="3">
        <v>40000</v>
      </c>
      <c r="E78" s="3">
        <v>286976.17</v>
      </c>
      <c r="F78" s="41">
        <f t="shared" si="9"/>
        <v>717.4404249999999</v>
      </c>
      <c r="G78" s="40"/>
      <c r="H78" s="3"/>
      <c r="I78" s="41"/>
      <c r="J78" s="39">
        <f t="shared" si="6"/>
        <v>40000</v>
      </c>
      <c r="K78" s="3">
        <f t="shared" si="7"/>
        <v>286976.17</v>
      </c>
      <c r="L78" s="38">
        <f t="shared" si="8"/>
        <v>717.4404249999999</v>
      </c>
    </row>
    <row r="79" spans="1:12" ht="12.75">
      <c r="A79" s="28"/>
      <c r="B79" s="28">
        <v>24060300</v>
      </c>
      <c r="C79" s="28" t="s">
        <v>42</v>
      </c>
      <c r="D79" s="3">
        <v>40000</v>
      </c>
      <c r="E79" s="3">
        <v>286976.17</v>
      </c>
      <c r="F79" s="41">
        <f t="shared" si="9"/>
        <v>717.4404249999999</v>
      </c>
      <c r="G79" s="42"/>
      <c r="H79" s="40"/>
      <c r="I79" s="41"/>
      <c r="J79" s="39">
        <f t="shared" si="6"/>
        <v>40000</v>
      </c>
      <c r="K79" s="3">
        <f t="shared" si="7"/>
        <v>286976.17</v>
      </c>
      <c r="L79" s="38">
        <f t="shared" si="8"/>
        <v>717.4404249999999</v>
      </c>
    </row>
    <row r="80" spans="1:12" ht="12.75">
      <c r="A80" s="28"/>
      <c r="B80" s="2">
        <v>25000000</v>
      </c>
      <c r="C80" s="28" t="s">
        <v>79</v>
      </c>
      <c r="D80" s="40"/>
      <c r="E80" s="40"/>
      <c r="F80" s="41"/>
      <c r="G80" s="3">
        <v>12163350</v>
      </c>
      <c r="H80" s="3">
        <v>930427.74</v>
      </c>
      <c r="I80" s="41">
        <f aca="true" t="shared" si="10" ref="I80:I86">H80/G80*100</f>
        <v>7.649436545030769</v>
      </c>
      <c r="J80" s="39">
        <f t="shared" si="6"/>
        <v>12163350</v>
      </c>
      <c r="K80" s="3">
        <f t="shared" si="7"/>
        <v>930427.74</v>
      </c>
      <c r="L80" s="38">
        <f t="shared" si="8"/>
        <v>7.649436545030769</v>
      </c>
    </row>
    <row r="81" spans="1:12" ht="38.25">
      <c r="A81" s="28"/>
      <c r="B81" s="2">
        <v>25010000</v>
      </c>
      <c r="C81" s="28" t="s">
        <v>80</v>
      </c>
      <c r="D81" s="40"/>
      <c r="E81" s="40"/>
      <c r="F81" s="41"/>
      <c r="G81" s="3">
        <v>12113350</v>
      </c>
      <c r="H81" s="3">
        <v>473436.74</v>
      </c>
      <c r="I81" s="41">
        <f t="shared" si="10"/>
        <v>3.9083881832853837</v>
      </c>
      <c r="J81" s="39">
        <f t="shared" si="6"/>
        <v>12113350</v>
      </c>
      <c r="K81" s="3">
        <f t="shared" si="7"/>
        <v>473436.74</v>
      </c>
      <c r="L81" s="38">
        <f t="shared" si="8"/>
        <v>3.9083881832853837</v>
      </c>
    </row>
    <row r="82" spans="1:12" ht="25.5">
      <c r="A82" s="28"/>
      <c r="B82" s="2">
        <v>25010100</v>
      </c>
      <c r="C82" s="28" t="s">
        <v>81</v>
      </c>
      <c r="D82" s="40"/>
      <c r="E82" s="40"/>
      <c r="F82" s="41"/>
      <c r="G82" s="3">
        <v>12113350</v>
      </c>
      <c r="H82" s="3">
        <v>472161.74</v>
      </c>
      <c r="I82" s="41">
        <f t="shared" si="10"/>
        <v>3.897862606132903</v>
      </c>
      <c r="J82" s="39">
        <f t="shared" si="6"/>
        <v>12113350</v>
      </c>
      <c r="K82" s="3">
        <f t="shared" si="7"/>
        <v>472161.74</v>
      </c>
      <c r="L82" s="38">
        <f t="shared" si="8"/>
        <v>3.897862606132903</v>
      </c>
    </row>
    <row r="83" spans="1:12" ht="41.25" customHeight="1">
      <c r="A83" s="28"/>
      <c r="B83" s="2">
        <v>25010400</v>
      </c>
      <c r="C83" s="28" t="s">
        <v>312</v>
      </c>
      <c r="D83" s="40"/>
      <c r="E83" s="40"/>
      <c r="F83" s="41"/>
      <c r="G83" s="3">
        <v>0</v>
      </c>
      <c r="H83" s="3">
        <v>1275</v>
      </c>
      <c r="I83" s="41"/>
      <c r="J83" s="39">
        <f>D83+G83</f>
        <v>0</v>
      </c>
      <c r="K83" s="3">
        <f>E83+H83</f>
        <v>1275</v>
      </c>
      <c r="L83" s="38"/>
    </row>
    <row r="84" spans="1:12" ht="25.5">
      <c r="A84" s="28"/>
      <c r="B84" s="2">
        <v>25020000</v>
      </c>
      <c r="C84" s="28" t="s">
        <v>82</v>
      </c>
      <c r="D84" s="40"/>
      <c r="E84" s="40"/>
      <c r="F84" s="41"/>
      <c r="G84" s="3">
        <v>50000</v>
      </c>
      <c r="H84" s="3">
        <v>456991</v>
      </c>
      <c r="I84" s="41">
        <f t="shared" si="10"/>
        <v>913.982</v>
      </c>
      <c r="J84" s="39">
        <f t="shared" si="6"/>
        <v>50000</v>
      </c>
      <c r="K84" s="3">
        <f t="shared" si="7"/>
        <v>456991</v>
      </c>
      <c r="L84" s="38">
        <f t="shared" si="8"/>
        <v>913.982</v>
      </c>
    </row>
    <row r="85" spans="1:12" ht="12.75">
      <c r="A85" s="28"/>
      <c r="B85" s="2">
        <v>25020100</v>
      </c>
      <c r="C85" s="28" t="s">
        <v>83</v>
      </c>
      <c r="D85" s="40"/>
      <c r="E85" s="40"/>
      <c r="F85" s="41"/>
      <c r="G85" s="3">
        <v>50000</v>
      </c>
      <c r="H85" s="3">
        <v>456991</v>
      </c>
      <c r="I85" s="41">
        <f t="shared" si="10"/>
        <v>913.982</v>
      </c>
      <c r="J85" s="39">
        <f t="shared" si="6"/>
        <v>50000</v>
      </c>
      <c r="K85" s="3">
        <f t="shared" si="7"/>
        <v>456991</v>
      </c>
      <c r="L85" s="38">
        <f t="shared" si="8"/>
        <v>913.982</v>
      </c>
    </row>
    <row r="86" spans="1:12" ht="12.75">
      <c r="A86" s="28"/>
      <c r="B86" s="30">
        <v>30000000</v>
      </c>
      <c r="C86" s="30" t="s">
        <v>56</v>
      </c>
      <c r="D86" s="5">
        <v>900</v>
      </c>
      <c r="E86" s="5">
        <v>0</v>
      </c>
      <c r="F86" s="44">
        <f t="shared" si="9"/>
        <v>0</v>
      </c>
      <c r="G86" s="5">
        <v>6000000</v>
      </c>
      <c r="H86" s="5">
        <v>117916.72</v>
      </c>
      <c r="I86" s="44">
        <f t="shared" si="10"/>
        <v>1.9652786666666668</v>
      </c>
      <c r="J86" s="45">
        <f t="shared" si="6"/>
        <v>6000900</v>
      </c>
      <c r="K86" s="5">
        <f t="shared" si="7"/>
        <v>117916.72</v>
      </c>
      <c r="L86" s="46">
        <f t="shared" si="8"/>
        <v>1.9649839190788048</v>
      </c>
    </row>
    <row r="87" spans="1:12" ht="12.75">
      <c r="A87" s="28"/>
      <c r="B87" s="28">
        <v>31000000</v>
      </c>
      <c r="C87" s="28" t="s">
        <v>57</v>
      </c>
      <c r="D87" s="3">
        <v>900</v>
      </c>
      <c r="E87" s="3">
        <v>0</v>
      </c>
      <c r="F87" s="41">
        <f t="shared" si="9"/>
        <v>0</v>
      </c>
      <c r="G87" s="3">
        <v>1000000</v>
      </c>
      <c r="H87" s="3">
        <v>0</v>
      </c>
      <c r="I87" s="41">
        <f>H87/G87*100</f>
        <v>0</v>
      </c>
      <c r="J87" s="39">
        <f t="shared" si="6"/>
        <v>1000900</v>
      </c>
      <c r="K87" s="3">
        <f t="shared" si="7"/>
        <v>0</v>
      </c>
      <c r="L87" s="38">
        <f t="shared" si="8"/>
        <v>0</v>
      </c>
    </row>
    <row r="88" spans="1:12" ht="76.5">
      <c r="A88" s="28"/>
      <c r="B88" s="28">
        <v>31010000</v>
      </c>
      <c r="C88" s="28" t="s">
        <v>58</v>
      </c>
      <c r="D88" s="3">
        <v>900</v>
      </c>
      <c r="E88" s="3">
        <v>0</v>
      </c>
      <c r="F88" s="41">
        <f t="shared" si="9"/>
        <v>0</v>
      </c>
      <c r="G88" s="42"/>
      <c r="H88" s="40"/>
      <c r="I88" s="41"/>
      <c r="J88" s="39">
        <f t="shared" si="6"/>
        <v>900</v>
      </c>
      <c r="K88" s="3">
        <f t="shared" si="7"/>
        <v>0</v>
      </c>
      <c r="L88" s="38">
        <f t="shared" si="8"/>
        <v>0</v>
      </c>
    </row>
    <row r="89" spans="1:12" ht="76.5">
      <c r="A89" s="28"/>
      <c r="B89" s="28">
        <v>31010200</v>
      </c>
      <c r="C89" s="28" t="s">
        <v>59</v>
      </c>
      <c r="D89" s="3">
        <v>900</v>
      </c>
      <c r="E89" s="3">
        <v>0</v>
      </c>
      <c r="F89" s="41">
        <f t="shared" si="9"/>
        <v>0</v>
      </c>
      <c r="G89" s="42"/>
      <c r="H89" s="40"/>
      <c r="I89" s="41"/>
      <c r="J89" s="39">
        <f t="shared" si="6"/>
        <v>900</v>
      </c>
      <c r="K89" s="3">
        <f t="shared" si="7"/>
        <v>0</v>
      </c>
      <c r="L89" s="38">
        <f t="shared" si="8"/>
        <v>0</v>
      </c>
    </row>
    <row r="90" spans="1:12" ht="48.75" customHeight="1">
      <c r="A90" s="28"/>
      <c r="B90" s="2">
        <v>31030000</v>
      </c>
      <c r="C90" s="28" t="s">
        <v>84</v>
      </c>
      <c r="D90" s="40"/>
      <c r="E90" s="40"/>
      <c r="F90" s="41"/>
      <c r="G90" s="3">
        <v>1000000</v>
      </c>
      <c r="H90" s="3">
        <v>0</v>
      </c>
      <c r="I90" s="41">
        <f>H90/G90*100</f>
        <v>0</v>
      </c>
      <c r="J90" s="39">
        <f t="shared" si="6"/>
        <v>1000000</v>
      </c>
      <c r="K90" s="3">
        <f t="shared" si="7"/>
        <v>0</v>
      </c>
      <c r="L90" s="38">
        <f t="shared" si="8"/>
        <v>0</v>
      </c>
    </row>
    <row r="91" spans="1:12" ht="25.5">
      <c r="A91" s="28"/>
      <c r="B91" s="2">
        <v>33000000</v>
      </c>
      <c r="C91" s="28" t="s">
        <v>85</v>
      </c>
      <c r="D91" s="40"/>
      <c r="E91" s="40"/>
      <c r="F91" s="41"/>
      <c r="G91" s="3">
        <v>5000000</v>
      </c>
      <c r="H91" s="3">
        <v>117916.72</v>
      </c>
      <c r="I91" s="41">
        <f>H91/G91*100</f>
        <v>2.3583344</v>
      </c>
      <c r="J91" s="39">
        <f t="shared" si="6"/>
        <v>5000000</v>
      </c>
      <c r="K91" s="3">
        <f t="shared" si="7"/>
        <v>117916.72</v>
      </c>
      <c r="L91" s="38">
        <f t="shared" si="8"/>
        <v>2.3583344</v>
      </c>
    </row>
    <row r="92" spans="1:12" ht="12.75">
      <c r="A92" s="28"/>
      <c r="B92" s="2">
        <v>33010000</v>
      </c>
      <c r="C92" s="28" t="s">
        <v>86</v>
      </c>
      <c r="D92" s="40"/>
      <c r="E92" s="40"/>
      <c r="F92" s="41"/>
      <c r="G92" s="3">
        <v>5000000</v>
      </c>
      <c r="H92" s="3">
        <v>117916.72</v>
      </c>
      <c r="I92" s="41">
        <f>H92/G92*100</f>
        <v>2.3583344</v>
      </c>
      <c r="J92" s="39">
        <f t="shared" si="6"/>
        <v>5000000</v>
      </c>
      <c r="K92" s="3">
        <f t="shared" si="7"/>
        <v>117916.72</v>
      </c>
      <c r="L92" s="38">
        <f t="shared" si="8"/>
        <v>2.3583344</v>
      </c>
    </row>
    <row r="93" spans="1:12" ht="69.75" customHeight="1">
      <c r="A93" s="28"/>
      <c r="B93" s="2">
        <v>33010100</v>
      </c>
      <c r="C93" s="28" t="s">
        <v>87</v>
      </c>
      <c r="D93" s="40"/>
      <c r="E93" s="40"/>
      <c r="F93" s="41"/>
      <c r="G93" s="3">
        <v>4871230</v>
      </c>
      <c r="H93" s="3">
        <v>90000</v>
      </c>
      <c r="I93" s="41">
        <f>H93/G93*100</f>
        <v>1.847582643398074</v>
      </c>
      <c r="J93" s="39">
        <f t="shared" si="6"/>
        <v>4871230</v>
      </c>
      <c r="K93" s="3">
        <f t="shared" si="7"/>
        <v>90000</v>
      </c>
      <c r="L93" s="38">
        <f t="shared" si="8"/>
        <v>1.847582643398074</v>
      </c>
    </row>
    <row r="94" spans="1:12" ht="69.75" customHeight="1">
      <c r="A94" s="28"/>
      <c r="B94" s="2">
        <v>33010500</v>
      </c>
      <c r="C94" s="28" t="s">
        <v>296</v>
      </c>
      <c r="D94" s="40"/>
      <c r="E94" s="40"/>
      <c r="F94" s="41"/>
      <c r="G94" s="3">
        <v>128770</v>
      </c>
      <c r="H94" s="3">
        <v>27916.72</v>
      </c>
      <c r="I94" s="41">
        <f>H94/G94*100</f>
        <v>21.67952162770832</v>
      </c>
      <c r="J94" s="39">
        <f>D94+G94</f>
        <v>128770</v>
      </c>
      <c r="K94" s="3">
        <f>E94+H94</f>
        <v>27916.72</v>
      </c>
      <c r="L94" s="38">
        <f t="shared" si="8"/>
        <v>21.67952162770832</v>
      </c>
    </row>
    <row r="95" spans="1:12" ht="17.25" customHeight="1">
      <c r="A95" s="28"/>
      <c r="B95" s="30">
        <v>40000000</v>
      </c>
      <c r="C95" s="30" t="s">
        <v>60</v>
      </c>
      <c r="D95" s="5">
        <v>147257400</v>
      </c>
      <c r="E95" s="5">
        <v>23387339.88</v>
      </c>
      <c r="F95" s="44">
        <f t="shared" si="9"/>
        <v>15.881945409874138</v>
      </c>
      <c r="G95" s="43"/>
      <c r="H95" s="43"/>
      <c r="I95" s="44"/>
      <c r="J95" s="45">
        <f t="shared" si="6"/>
        <v>147257400</v>
      </c>
      <c r="K95" s="5">
        <f t="shared" si="7"/>
        <v>23387339.88</v>
      </c>
      <c r="L95" s="46">
        <f t="shared" si="8"/>
        <v>15.881945409874138</v>
      </c>
    </row>
    <row r="96" spans="1:12" ht="12.75">
      <c r="A96" s="28"/>
      <c r="B96" s="28">
        <v>41000000</v>
      </c>
      <c r="C96" s="28" t="s">
        <v>61</v>
      </c>
      <c r="D96" s="3">
        <v>147257400</v>
      </c>
      <c r="E96" s="3">
        <v>23387339.88</v>
      </c>
      <c r="F96" s="41">
        <f t="shared" si="9"/>
        <v>15.881945409874138</v>
      </c>
      <c r="G96" s="40"/>
      <c r="H96" s="40"/>
      <c r="I96" s="41"/>
      <c r="J96" s="39">
        <f t="shared" si="6"/>
        <v>147257400</v>
      </c>
      <c r="K96" s="3">
        <f t="shared" si="7"/>
        <v>23387339.88</v>
      </c>
      <c r="L96" s="38">
        <f t="shared" si="8"/>
        <v>15.881945409874138</v>
      </c>
    </row>
    <row r="97" spans="1:12" ht="25.5">
      <c r="A97" s="28"/>
      <c r="B97" s="2">
        <v>41020000</v>
      </c>
      <c r="C97" s="28" t="s">
        <v>256</v>
      </c>
      <c r="D97" s="3">
        <v>35338900</v>
      </c>
      <c r="E97" s="3">
        <v>5889800</v>
      </c>
      <c r="F97" s="41">
        <f t="shared" si="9"/>
        <v>16.666619504285645</v>
      </c>
      <c r="G97" s="40"/>
      <c r="H97" s="40"/>
      <c r="I97" s="41"/>
      <c r="J97" s="39">
        <f>D97+G97</f>
        <v>35338900</v>
      </c>
      <c r="K97" s="3">
        <f>E97+H97</f>
        <v>5889800</v>
      </c>
      <c r="L97" s="38">
        <f>K97/J97*100</f>
        <v>16.666619504285645</v>
      </c>
    </row>
    <row r="98" spans="1:12" ht="12.75">
      <c r="A98" s="28"/>
      <c r="B98" s="2">
        <v>41020100</v>
      </c>
      <c r="C98" s="2" t="s">
        <v>257</v>
      </c>
      <c r="D98" s="3">
        <v>35338900</v>
      </c>
      <c r="E98" s="3">
        <v>5889800</v>
      </c>
      <c r="F98" s="41">
        <f t="shared" si="9"/>
        <v>16.666619504285645</v>
      </c>
      <c r="G98" s="40"/>
      <c r="H98" s="40"/>
      <c r="I98" s="41"/>
      <c r="J98" s="39">
        <f>D98+G98</f>
        <v>35338900</v>
      </c>
      <c r="K98" s="3">
        <f>E98+H98</f>
        <v>5889800</v>
      </c>
      <c r="L98" s="38">
        <f>K98/J98*100</f>
        <v>16.666619504285645</v>
      </c>
    </row>
    <row r="99" spans="1:12" ht="25.5">
      <c r="A99" s="28"/>
      <c r="B99" s="28">
        <v>41030000</v>
      </c>
      <c r="C99" s="28" t="s">
        <v>62</v>
      </c>
      <c r="D99" s="3">
        <v>109673500</v>
      </c>
      <c r="E99" s="3">
        <v>17144100</v>
      </c>
      <c r="F99" s="41">
        <f t="shared" si="9"/>
        <v>15.631943906230767</v>
      </c>
      <c r="G99" s="40"/>
      <c r="H99" s="40"/>
      <c r="I99" s="41"/>
      <c r="J99" s="39">
        <f t="shared" si="6"/>
        <v>109673500</v>
      </c>
      <c r="K99" s="3">
        <f t="shared" si="7"/>
        <v>17144100</v>
      </c>
      <c r="L99" s="38">
        <f t="shared" si="8"/>
        <v>15.631943906230767</v>
      </c>
    </row>
    <row r="100" spans="1:12" ht="25.5">
      <c r="A100" s="28"/>
      <c r="B100" s="28">
        <v>41033900</v>
      </c>
      <c r="C100" s="28" t="s">
        <v>63</v>
      </c>
      <c r="D100" s="3">
        <v>109673500</v>
      </c>
      <c r="E100" s="3">
        <v>17144100</v>
      </c>
      <c r="F100" s="41">
        <f t="shared" si="9"/>
        <v>15.631943906230767</v>
      </c>
      <c r="G100" s="40"/>
      <c r="H100" s="40"/>
      <c r="I100" s="41"/>
      <c r="J100" s="39">
        <f t="shared" si="6"/>
        <v>109673500</v>
      </c>
      <c r="K100" s="3">
        <f t="shared" si="7"/>
        <v>17144100</v>
      </c>
      <c r="L100" s="38">
        <f t="shared" si="8"/>
        <v>15.631943906230767</v>
      </c>
    </row>
    <row r="101" spans="1:12" ht="25.5">
      <c r="A101" s="28"/>
      <c r="B101" s="28">
        <v>41050000</v>
      </c>
      <c r="C101" s="28" t="s">
        <v>64</v>
      </c>
      <c r="D101" s="3">
        <v>2245000</v>
      </c>
      <c r="E101" s="3">
        <v>353439.88</v>
      </c>
      <c r="F101" s="41">
        <f t="shared" si="9"/>
        <v>15.743424498886416</v>
      </c>
      <c r="G101" s="40"/>
      <c r="H101" s="40"/>
      <c r="I101" s="41"/>
      <c r="J101" s="39">
        <f t="shared" si="6"/>
        <v>2245000</v>
      </c>
      <c r="K101" s="3">
        <f t="shared" si="7"/>
        <v>353439.88</v>
      </c>
      <c r="L101" s="38">
        <f t="shared" si="8"/>
        <v>15.743424498886416</v>
      </c>
    </row>
    <row r="102" spans="1:12" ht="42" customHeight="1">
      <c r="A102" s="28"/>
      <c r="B102" s="28">
        <v>41051000</v>
      </c>
      <c r="C102" s="28" t="s">
        <v>65</v>
      </c>
      <c r="D102" s="3">
        <v>1495000</v>
      </c>
      <c r="E102" s="3">
        <v>233744</v>
      </c>
      <c r="F102" s="41">
        <f t="shared" si="9"/>
        <v>15.63505016722408</v>
      </c>
      <c r="G102" s="40"/>
      <c r="H102" s="40"/>
      <c r="I102" s="41"/>
      <c r="J102" s="39">
        <f t="shared" si="6"/>
        <v>1495000</v>
      </c>
      <c r="K102" s="3">
        <f t="shared" si="7"/>
        <v>233744</v>
      </c>
      <c r="L102" s="38">
        <f t="shared" si="8"/>
        <v>15.63505016722408</v>
      </c>
    </row>
    <row r="103" spans="1:12" ht="24.75" customHeight="1">
      <c r="A103" s="28"/>
      <c r="B103" s="28">
        <v>41053900</v>
      </c>
      <c r="C103" s="28" t="s">
        <v>66</v>
      </c>
      <c r="D103" s="3">
        <v>750000</v>
      </c>
      <c r="E103" s="3">
        <v>119695.88</v>
      </c>
      <c r="F103" s="50">
        <f t="shared" si="9"/>
        <v>15.959450666666667</v>
      </c>
      <c r="G103" s="40"/>
      <c r="H103" s="40"/>
      <c r="I103" s="41"/>
      <c r="J103" s="39">
        <f t="shared" si="6"/>
        <v>750000</v>
      </c>
      <c r="K103" s="3">
        <f t="shared" si="7"/>
        <v>119695.88</v>
      </c>
      <c r="L103" s="38">
        <f t="shared" si="8"/>
        <v>15.959450666666667</v>
      </c>
    </row>
    <row r="104" spans="1:12" ht="12.75" hidden="1">
      <c r="A104" s="28"/>
      <c r="B104" s="4">
        <v>50000000</v>
      </c>
      <c r="C104" s="30" t="s">
        <v>246</v>
      </c>
      <c r="D104" s="43"/>
      <c r="E104" s="43"/>
      <c r="F104" s="44"/>
      <c r="G104" s="43"/>
      <c r="H104" s="43"/>
      <c r="I104" s="44"/>
      <c r="J104" s="45">
        <f t="shared" si="6"/>
        <v>0</v>
      </c>
      <c r="K104" s="5">
        <f t="shared" si="7"/>
        <v>0</v>
      </c>
      <c r="L104" s="46" t="e">
        <f t="shared" si="8"/>
        <v>#DIV/0!</v>
      </c>
    </row>
    <row r="105" spans="1:12" ht="51" hidden="1">
      <c r="A105" s="28"/>
      <c r="B105" s="2">
        <v>50110000</v>
      </c>
      <c r="C105" s="28" t="s">
        <v>247</v>
      </c>
      <c r="D105" s="40"/>
      <c r="E105" s="40"/>
      <c r="F105" s="51"/>
      <c r="G105" s="40"/>
      <c r="H105" s="40"/>
      <c r="I105" s="41"/>
      <c r="J105" s="39">
        <f t="shared" si="6"/>
        <v>0</v>
      </c>
      <c r="K105" s="3">
        <f t="shared" si="7"/>
        <v>0</v>
      </c>
      <c r="L105" s="38" t="e">
        <f t="shared" si="8"/>
        <v>#DIV/0!</v>
      </c>
    </row>
    <row r="106" spans="1:12" ht="12.75" customHeight="1">
      <c r="A106" s="11"/>
      <c r="B106" s="77" t="s">
        <v>67</v>
      </c>
      <c r="C106" s="78"/>
      <c r="D106" s="5">
        <v>211800300</v>
      </c>
      <c r="E106" s="5">
        <v>43158973.94</v>
      </c>
      <c r="F106" s="44">
        <f t="shared" si="9"/>
        <v>20.37720151482316</v>
      </c>
      <c r="G106" s="5">
        <v>18603350</v>
      </c>
      <c r="H106" s="5">
        <v>1147458.07</v>
      </c>
      <c r="I106" s="44">
        <f>H106/G106*100</f>
        <v>6.168018502043987</v>
      </c>
      <c r="J106" s="45">
        <f>D106+G106</f>
        <v>230403650</v>
      </c>
      <c r="K106" s="5">
        <f>E106+H106</f>
        <v>44306432.01</v>
      </c>
      <c r="L106" s="46">
        <f>K106/J106*100</f>
        <v>19.22991758594102</v>
      </c>
    </row>
    <row r="107" spans="1:12" ht="13.5" thickBot="1">
      <c r="A107" s="11"/>
      <c r="B107" s="77" t="s">
        <v>68</v>
      </c>
      <c r="C107" s="78"/>
      <c r="D107" s="5">
        <v>359057700</v>
      </c>
      <c r="E107" s="5">
        <v>66546313.82</v>
      </c>
      <c r="F107" s="52">
        <f>E107/D107*100</f>
        <v>18.53359886725727</v>
      </c>
      <c r="G107" s="5">
        <v>18603350</v>
      </c>
      <c r="H107" s="5">
        <v>1147458.07</v>
      </c>
      <c r="I107" s="44">
        <f>H107/G107*100</f>
        <v>6.168018502043987</v>
      </c>
      <c r="J107" s="53">
        <f>D107+G107</f>
        <v>377661050</v>
      </c>
      <c r="K107" s="54">
        <f>E107+H107</f>
        <v>67693771.89</v>
      </c>
      <c r="L107" s="55">
        <f>K107/J107*100</f>
        <v>17.92447801805349</v>
      </c>
    </row>
    <row r="108" spans="1:3" ht="12.75">
      <c r="A108" s="31"/>
      <c r="B108" s="31"/>
      <c r="C108" s="31"/>
    </row>
    <row r="109" spans="1:3" ht="12.75">
      <c r="A109" s="31"/>
      <c r="B109" s="31"/>
      <c r="C109" s="31"/>
    </row>
    <row r="110" spans="1:3" ht="12.75">
      <c r="A110" s="31"/>
      <c r="B110" s="31"/>
      <c r="C110" s="31"/>
    </row>
    <row r="111" spans="1:3" ht="12.75">
      <c r="A111" s="31"/>
      <c r="B111" s="31"/>
      <c r="C111" s="31"/>
    </row>
    <row r="112" spans="1:3" ht="12.75">
      <c r="A112" s="31"/>
      <c r="B112" s="31"/>
      <c r="C112" s="31"/>
    </row>
    <row r="113" spans="1:3" ht="12.75">
      <c r="A113" s="31"/>
      <c r="B113" s="31"/>
      <c r="C113" s="31"/>
    </row>
    <row r="114" spans="1:3" ht="12.75">
      <c r="A114" s="31"/>
      <c r="B114" s="31"/>
      <c r="C114" s="31"/>
    </row>
    <row r="115" spans="1:3" ht="12.75">
      <c r="A115" s="31"/>
      <c r="B115" s="31"/>
      <c r="C115" s="31"/>
    </row>
    <row r="116" spans="1:3" ht="12.75">
      <c r="A116" s="31"/>
      <c r="B116" s="31"/>
      <c r="C116" s="31"/>
    </row>
    <row r="117" spans="1:3" ht="12.75">
      <c r="A117" s="31"/>
      <c r="B117" s="31"/>
      <c r="C117" s="31"/>
    </row>
    <row r="118" spans="1:3" ht="12.75">
      <c r="A118" s="31"/>
      <c r="B118" s="31"/>
      <c r="C118" s="31"/>
    </row>
    <row r="119" spans="1:3" ht="12.75">
      <c r="A119" s="31"/>
      <c r="B119" s="31"/>
      <c r="C119" s="31"/>
    </row>
    <row r="120" spans="1:3" ht="12.75">
      <c r="A120" s="31"/>
      <c r="B120" s="31"/>
      <c r="C120" s="31"/>
    </row>
    <row r="121" spans="1:3" ht="12.75">
      <c r="A121" s="31"/>
      <c r="B121" s="31"/>
      <c r="C121" s="31"/>
    </row>
    <row r="122" spans="1:3" ht="12.75">
      <c r="A122" s="31"/>
      <c r="B122" s="31"/>
      <c r="C122" s="31"/>
    </row>
    <row r="123" spans="1:3" ht="12.75">
      <c r="A123" s="31"/>
      <c r="B123" s="31"/>
      <c r="C123" s="31"/>
    </row>
    <row r="124" spans="1:3" ht="12.75">
      <c r="A124" s="31"/>
      <c r="B124" s="31"/>
      <c r="C124" s="31"/>
    </row>
    <row r="125" spans="1:3" ht="12.75">
      <c r="A125" s="31"/>
      <c r="B125" s="31"/>
      <c r="C125" s="31"/>
    </row>
    <row r="126" spans="1:3" ht="12.75">
      <c r="A126" s="31"/>
      <c r="B126" s="31"/>
      <c r="C126" s="31"/>
    </row>
    <row r="127" spans="1:3" ht="12.75">
      <c r="A127" s="31"/>
      <c r="B127" s="31"/>
      <c r="C127" s="31"/>
    </row>
    <row r="128" spans="1:3" ht="12.75">
      <c r="A128" s="31"/>
      <c r="B128" s="31"/>
      <c r="C128" s="31"/>
    </row>
    <row r="129" spans="1:3" ht="12.75">
      <c r="A129" s="31"/>
      <c r="B129" s="31"/>
      <c r="C129" s="31"/>
    </row>
    <row r="130" spans="1:3" ht="12.75">
      <c r="A130" s="31"/>
      <c r="B130" s="31"/>
      <c r="C130" s="31"/>
    </row>
    <row r="131" spans="1:3" ht="12.75">
      <c r="A131" s="31"/>
      <c r="B131" s="31"/>
      <c r="C131" s="31"/>
    </row>
    <row r="132" spans="1:3" ht="12.75">
      <c r="A132" s="31"/>
      <c r="B132" s="31"/>
      <c r="C132" s="31"/>
    </row>
    <row r="133" spans="1:3" ht="12.75">
      <c r="A133" s="31"/>
      <c r="B133" s="31"/>
      <c r="C133" s="31"/>
    </row>
    <row r="134" spans="1:3" ht="12.75">
      <c r="A134" s="31"/>
      <c r="B134" s="31"/>
      <c r="C134" s="31"/>
    </row>
    <row r="135" spans="1:3" ht="12.75">
      <c r="A135" s="31"/>
      <c r="B135" s="31"/>
      <c r="C135" s="31"/>
    </row>
    <row r="136" spans="1:3" ht="12.75">
      <c r="A136" s="31"/>
      <c r="B136" s="31"/>
      <c r="C136" s="31"/>
    </row>
    <row r="137" spans="1:3" ht="12.75">
      <c r="A137" s="31"/>
      <c r="B137" s="31"/>
      <c r="C137" s="31"/>
    </row>
    <row r="138" spans="1:3" ht="12.75">
      <c r="A138" s="31"/>
      <c r="B138" s="31"/>
      <c r="C138" s="31"/>
    </row>
  </sheetData>
  <mergeCells count="8">
    <mergeCell ref="A7:A8"/>
    <mergeCell ref="B7:B8"/>
    <mergeCell ref="C7:C8"/>
    <mergeCell ref="D7:F7"/>
    <mergeCell ref="B106:C106"/>
    <mergeCell ref="B107:C107"/>
    <mergeCell ref="G7:I7"/>
    <mergeCell ref="J7:L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0"/>
  <sheetViews>
    <sheetView workbookViewId="0" topLeftCell="A1">
      <pane xSplit="2" ySplit="7" topLeftCell="C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21" sqref="G121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1.75390625" style="0" bestFit="1" customWidth="1"/>
  </cols>
  <sheetData>
    <row r="2" spans="1:4" ht="18">
      <c r="A2" s="8" t="s">
        <v>298</v>
      </c>
      <c r="B2" s="7"/>
      <c r="C2" s="7"/>
      <c r="D2" s="7"/>
    </row>
    <row r="3" spans="1:4" ht="12.75">
      <c r="A3" s="88" t="s">
        <v>308</v>
      </c>
      <c r="B3" s="88"/>
      <c r="C3" s="88"/>
      <c r="D3" s="88"/>
    </row>
    <row r="4" spans="1:4" ht="18">
      <c r="A4" s="87" t="s">
        <v>179</v>
      </c>
      <c r="B4" s="87"/>
      <c r="C4" s="87"/>
      <c r="D4" s="87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89" t="s">
        <v>69</v>
      </c>
      <c r="D6" s="90"/>
      <c r="E6" s="91"/>
      <c r="F6" s="86" t="s">
        <v>70</v>
      </c>
      <c r="G6" s="86"/>
      <c r="H6" s="86"/>
      <c r="I6" s="86" t="s">
        <v>71</v>
      </c>
      <c r="J6" s="86"/>
      <c r="K6" s="86"/>
    </row>
    <row r="7" spans="1:11" s="1" customFormat="1" ht="51">
      <c r="A7" s="16" t="s">
        <v>88</v>
      </c>
      <c r="B7" s="16" t="s">
        <v>89</v>
      </c>
      <c r="C7" s="16" t="s">
        <v>302</v>
      </c>
      <c r="D7" s="16" t="s">
        <v>309</v>
      </c>
      <c r="E7" s="16" t="s">
        <v>177</v>
      </c>
      <c r="F7" s="16" t="s">
        <v>302</v>
      </c>
      <c r="G7" s="16" t="s">
        <v>309</v>
      </c>
      <c r="H7" s="16" t="s">
        <v>177</v>
      </c>
      <c r="I7" s="16" t="s">
        <v>302</v>
      </c>
      <c r="J7" s="16" t="s">
        <v>309</v>
      </c>
      <c r="K7" s="16" t="s">
        <v>177</v>
      </c>
    </row>
    <row r="8" spans="1:11" s="1" customFormat="1" ht="12.75">
      <c r="A8" s="21" t="s">
        <v>178</v>
      </c>
      <c r="B8" s="22" t="s">
        <v>291</v>
      </c>
      <c r="C8" s="56">
        <f>SUM(C9:C12)</f>
        <v>45351518</v>
      </c>
      <c r="D8" s="56">
        <f>SUM(D9:D12)</f>
        <v>7213271.149999999</v>
      </c>
      <c r="E8" s="57">
        <f>D8/C8*100</f>
        <v>15.905247427440026</v>
      </c>
      <c r="F8" s="57">
        <f>SUM(F9:F12)</f>
        <v>0</v>
      </c>
      <c r="G8" s="57">
        <f>SUM(G9:G12)</f>
        <v>374294</v>
      </c>
      <c r="H8" s="58"/>
      <c r="I8" s="57">
        <f>F8+C8</f>
        <v>45351518</v>
      </c>
      <c r="J8" s="57">
        <f>G8+D8</f>
        <v>7587565.149999999</v>
      </c>
      <c r="K8" s="58">
        <f>J8/I8*100</f>
        <v>16.730564895313975</v>
      </c>
    </row>
    <row r="9" spans="1:11" ht="51">
      <c r="A9" s="17" t="s">
        <v>90</v>
      </c>
      <c r="B9" s="18" t="s">
        <v>91</v>
      </c>
      <c r="C9" s="59">
        <v>39029821</v>
      </c>
      <c r="D9" s="59">
        <v>6131271.449999999</v>
      </c>
      <c r="E9" s="60">
        <f aca="true" t="shared" si="0" ref="E9:E85">D9/C9*100</f>
        <v>15.709196949686238</v>
      </c>
      <c r="F9" s="59"/>
      <c r="G9" s="59">
        <v>374294</v>
      </c>
      <c r="H9" s="62"/>
      <c r="I9" s="60">
        <f aca="true" t="shared" si="1" ref="I9:I62">F9+C9</f>
        <v>39029821</v>
      </c>
      <c r="J9" s="60">
        <f aca="true" t="shared" si="2" ref="J9:J62">G9+D9</f>
        <v>6505565.449999999</v>
      </c>
      <c r="K9" s="62">
        <f aca="true" t="shared" si="3" ref="K9:K62">J9/I9*100</f>
        <v>16.66819186795655</v>
      </c>
    </row>
    <row r="10" spans="1:11" ht="12.75">
      <c r="A10" s="17" t="s">
        <v>92</v>
      </c>
      <c r="B10" s="18" t="s">
        <v>93</v>
      </c>
      <c r="C10" s="59">
        <v>942397</v>
      </c>
      <c r="D10" s="59">
        <v>104349.86</v>
      </c>
      <c r="E10" s="60">
        <f t="shared" si="0"/>
        <v>11.072813262351216</v>
      </c>
      <c r="F10" s="63"/>
      <c r="G10" s="63"/>
      <c r="H10" s="63"/>
      <c r="I10" s="60">
        <f t="shared" si="1"/>
        <v>942397</v>
      </c>
      <c r="J10" s="60">
        <f t="shared" si="2"/>
        <v>104349.86</v>
      </c>
      <c r="K10" s="62">
        <f t="shared" si="3"/>
        <v>11.072813262351216</v>
      </c>
    </row>
    <row r="11" spans="1:12" ht="25.5">
      <c r="A11" s="17" t="s">
        <v>258</v>
      </c>
      <c r="B11" s="18" t="s">
        <v>94</v>
      </c>
      <c r="C11" s="59">
        <v>1493000</v>
      </c>
      <c r="D11" s="59">
        <v>236687.09</v>
      </c>
      <c r="E11" s="60">
        <f t="shared" si="0"/>
        <v>15.853120562625586</v>
      </c>
      <c r="F11" s="63"/>
      <c r="G11" s="63"/>
      <c r="H11" s="63"/>
      <c r="I11" s="60">
        <f t="shared" si="1"/>
        <v>1493000</v>
      </c>
      <c r="J11" s="60">
        <f t="shared" si="2"/>
        <v>236687.09</v>
      </c>
      <c r="K11" s="62">
        <f t="shared" si="3"/>
        <v>15.853120562625586</v>
      </c>
      <c r="L11" s="33"/>
    </row>
    <row r="12" spans="1:12" ht="25.5">
      <c r="A12" s="17" t="s">
        <v>95</v>
      </c>
      <c r="B12" s="18" t="s">
        <v>94</v>
      </c>
      <c r="C12" s="59">
        <v>3886300</v>
      </c>
      <c r="D12" s="59">
        <v>740962.75</v>
      </c>
      <c r="E12" s="60">
        <f t="shared" si="0"/>
        <v>19.066020379281063</v>
      </c>
      <c r="F12" s="61"/>
      <c r="G12" s="61"/>
      <c r="H12" s="62"/>
      <c r="I12" s="60">
        <f t="shared" si="1"/>
        <v>3886300</v>
      </c>
      <c r="J12" s="60">
        <f t="shared" si="2"/>
        <v>740962.75</v>
      </c>
      <c r="K12" s="62">
        <f t="shared" si="3"/>
        <v>19.066020379281063</v>
      </c>
      <c r="L12" s="33"/>
    </row>
    <row r="13" spans="1:11" ht="12.75">
      <c r="A13" s="19" t="s">
        <v>96</v>
      </c>
      <c r="B13" s="20" t="s">
        <v>97</v>
      </c>
      <c r="C13" s="56">
        <f>SUM(C14:C23)</f>
        <v>237490320</v>
      </c>
      <c r="D13" s="56">
        <f>SUM(D14:D23)</f>
        <v>26541411.19</v>
      </c>
      <c r="E13" s="57">
        <f t="shared" si="0"/>
        <v>11.175786528899367</v>
      </c>
      <c r="F13" s="56">
        <f>SUM(F14:F23)</f>
        <v>15008365.77</v>
      </c>
      <c r="G13" s="56">
        <f>SUM(G14:G23)</f>
        <v>150698</v>
      </c>
      <c r="H13" s="58">
        <f>G13/F13*100</f>
        <v>1.0040933324081693</v>
      </c>
      <c r="I13" s="57">
        <f t="shared" si="1"/>
        <v>252498685.77</v>
      </c>
      <c r="J13" s="57">
        <f t="shared" si="2"/>
        <v>26692109.19</v>
      </c>
      <c r="K13" s="58">
        <f t="shared" si="3"/>
        <v>10.571187374144882</v>
      </c>
    </row>
    <row r="14" spans="1:11" ht="12.75">
      <c r="A14" s="17" t="s">
        <v>259</v>
      </c>
      <c r="B14" s="18" t="s">
        <v>98</v>
      </c>
      <c r="C14" s="59">
        <v>36814700</v>
      </c>
      <c r="D14" s="59">
        <v>3835312.87</v>
      </c>
      <c r="E14" s="60">
        <f t="shared" si="0"/>
        <v>10.417884350544755</v>
      </c>
      <c r="F14" s="59">
        <v>8293425</v>
      </c>
      <c r="G14" s="59">
        <v>150698</v>
      </c>
      <c r="H14" s="62">
        <f>G14/F14*100</f>
        <v>1.8170779864772395</v>
      </c>
      <c r="I14" s="60">
        <f t="shared" si="1"/>
        <v>45108125</v>
      </c>
      <c r="J14" s="60">
        <f t="shared" si="2"/>
        <v>3986010.87</v>
      </c>
      <c r="K14" s="62">
        <f t="shared" si="3"/>
        <v>8.836569620218087</v>
      </c>
    </row>
    <row r="15" spans="1:11" ht="38.25">
      <c r="A15" s="17" t="s">
        <v>260</v>
      </c>
      <c r="B15" s="32" t="s">
        <v>306</v>
      </c>
      <c r="C15" s="59">
        <v>66654050</v>
      </c>
      <c r="D15" s="59">
        <v>6892555.150000001</v>
      </c>
      <c r="E15" s="60">
        <f t="shared" si="0"/>
        <v>10.340789719454408</v>
      </c>
      <c r="F15" s="59">
        <v>6031140.77</v>
      </c>
      <c r="G15" s="59">
        <v>0</v>
      </c>
      <c r="H15" s="62">
        <f>G15/F15*100</f>
        <v>0</v>
      </c>
      <c r="I15" s="60">
        <f t="shared" si="1"/>
        <v>72685190.77</v>
      </c>
      <c r="J15" s="60">
        <f t="shared" si="2"/>
        <v>6892555.150000001</v>
      </c>
      <c r="K15" s="62">
        <f t="shared" si="3"/>
        <v>9.482750305781446</v>
      </c>
    </row>
    <row r="16" spans="1:11" ht="27.75" customHeight="1">
      <c r="A16" s="17" t="s">
        <v>261</v>
      </c>
      <c r="B16" s="32" t="s">
        <v>307</v>
      </c>
      <c r="C16" s="59">
        <v>109673500</v>
      </c>
      <c r="D16" s="59">
        <v>13191298.639999999</v>
      </c>
      <c r="E16" s="60">
        <f t="shared" si="0"/>
        <v>12.027790341331315</v>
      </c>
      <c r="F16" s="63"/>
      <c r="G16" s="63"/>
      <c r="H16" s="62"/>
      <c r="I16" s="60">
        <f t="shared" si="1"/>
        <v>109673500</v>
      </c>
      <c r="J16" s="60">
        <f t="shared" si="2"/>
        <v>13191298.639999999</v>
      </c>
      <c r="K16" s="62">
        <f t="shared" si="3"/>
        <v>12.027790341331315</v>
      </c>
    </row>
    <row r="17" spans="1:11" ht="25.5">
      <c r="A17" s="17" t="s">
        <v>262</v>
      </c>
      <c r="B17" s="18" t="s">
        <v>99</v>
      </c>
      <c r="C17" s="59">
        <v>2448300</v>
      </c>
      <c r="D17" s="59">
        <v>316030.55</v>
      </c>
      <c r="E17" s="60">
        <f t="shared" si="0"/>
        <v>12.908162806845565</v>
      </c>
      <c r="F17" s="63"/>
      <c r="G17" s="63"/>
      <c r="H17" s="62"/>
      <c r="I17" s="60">
        <f t="shared" si="1"/>
        <v>2448300</v>
      </c>
      <c r="J17" s="60">
        <f t="shared" si="2"/>
        <v>316030.55</v>
      </c>
      <c r="K17" s="62">
        <f t="shared" si="3"/>
        <v>12.908162806845565</v>
      </c>
    </row>
    <row r="18" spans="1:11" ht="12.75">
      <c r="A18" s="17" t="s">
        <v>263</v>
      </c>
      <c r="B18" s="18" t="s">
        <v>100</v>
      </c>
      <c r="C18" s="59">
        <v>12975800</v>
      </c>
      <c r="D18" s="59">
        <v>1444132.09</v>
      </c>
      <c r="E18" s="60">
        <f t="shared" si="0"/>
        <v>11.129426239615285</v>
      </c>
      <c r="F18" s="59">
        <v>683800</v>
      </c>
      <c r="G18" s="59"/>
      <c r="H18" s="62">
        <f>G18/F18*100</f>
        <v>0</v>
      </c>
      <c r="I18" s="60">
        <f t="shared" si="1"/>
        <v>13659600</v>
      </c>
      <c r="J18" s="60">
        <f t="shared" si="2"/>
        <v>1444132.09</v>
      </c>
      <c r="K18" s="62">
        <f t="shared" si="3"/>
        <v>10.57228681659785</v>
      </c>
    </row>
    <row r="19" spans="1:11" ht="12.75">
      <c r="A19" s="17" t="s">
        <v>264</v>
      </c>
      <c r="B19" s="18" t="s">
        <v>101</v>
      </c>
      <c r="C19" s="59">
        <v>6333100</v>
      </c>
      <c r="D19" s="59">
        <v>633990.77</v>
      </c>
      <c r="E19" s="60">
        <f t="shared" si="0"/>
        <v>10.01074939603038</v>
      </c>
      <c r="F19" s="59"/>
      <c r="G19" s="59"/>
      <c r="H19" s="62"/>
      <c r="I19" s="60">
        <f t="shared" si="1"/>
        <v>6333100</v>
      </c>
      <c r="J19" s="60">
        <f t="shared" si="2"/>
        <v>633990.77</v>
      </c>
      <c r="K19" s="62">
        <f t="shared" si="3"/>
        <v>10.01074939603038</v>
      </c>
    </row>
    <row r="20" spans="1:11" ht="12.75">
      <c r="A20" s="17" t="s">
        <v>265</v>
      </c>
      <c r="B20" s="18" t="s">
        <v>102</v>
      </c>
      <c r="C20" s="59">
        <v>15000</v>
      </c>
      <c r="D20" s="59">
        <v>0</v>
      </c>
      <c r="E20" s="60">
        <f t="shared" si="0"/>
        <v>0</v>
      </c>
      <c r="F20" s="63"/>
      <c r="G20" s="63"/>
      <c r="H20" s="63"/>
      <c r="I20" s="60">
        <f t="shared" si="1"/>
        <v>15000</v>
      </c>
      <c r="J20" s="60">
        <f t="shared" si="2"/>
        <v>0</v>
      </c>
      <c r="K20" s="62">
        <f t="shared" si="3"/>
        <v>0</v>
      </c>
    </row>
    <row r="21" spans="1:11" ht="25.5">
      <c r="A21" s="17" t="s">
        <v>266</v>
      </c>
      <c r="B21" s="18" t="s">
        <v>103</v>
      </c>
      <c r="C21" s="59">
        <v>52150</v>
      </c>
      <c r="D21" s="59">
        <v>2273.13</v>
      </c>
      <c r="E21" s="60">
        <f t="shared" si="0"/>
        <v>4.358830297219559</v>
      </c>
      <c r="F21" s="63"/>
      <c r="G21" s="59"/>
      <c r="H21" s="63"/>
      <c r="I21" s="60">
        <f t="shared" si="1"/>
        <v>52150</v>
      </c>
      <c r="J21" s="60">
        <f t="shared" si="2"/>
        <v>2273.13</v>
      </c>
      <c r="K21" s="62">
        <f t="shared" si="3"/>
        <v>4.358830297219559</v>
      </c>
    </row>
    <row r="22" spans="1:11" ht="25.5">
      <c r="A22" s="17" t="s">
        <v>267</v>
      </c>
      <c r="B22" s="18" t="s">
        <v>104</v>
      </c>
      <c r="C22" s="59">
        <v>1495000</v>
      </c>
      <c r="D22" s="59">
        <v>123624.44</v>
      </c>
      <c r="E22" s="60">
        <f t="shared" si="0"/>
        <v>8.269193311036789</v>
      </c>
      <c r="F22" s="63"/>
      <c r="G22" s="63"/>
      <c r="H22" s="63"/>
      <c r="I22" s="60">
        <f t="shared" si="1"/>
        <v>1495000</v>
      </c>
      <c r="J22" s="60">
        <f t="shared" si="2"/>
        <v>123624.44</v>
      </c>
      <c r="K22" s="62">
        <f t="shared" si="3"/>
        <v>8.269193311036789</v>
      </c>
    </row>
    <row r="23" spans="1:11" ht="25.5">
      <c r="A23" s="17" t="s">
        <v>268</v>
      </c>
      <c r="B23" s="18" t="s">
        <v>105</v>
      </c>
      <c r="C23" s="59">
        <v>1028720</v>
      </c>
      <c r="D23" s="59">
        <v>102193.55</v>
      </c>
      <c r="E23" s="60">
        <f t="shared" si="0"/>
        <v>9.934049109573062</v>
      </c>
      <c r="F23" s="63"/>
      <c r="G23" s="63"/>
      <c r="H23" s="63"/>
      <c r="I23" s="60">
        <f t="shared" si="1"/>
        <v>1028720</v>
      </c>
      <c r="J23" s="60">
        <f t="shared" si="2"/>
        <v>102193.55</v>
      </c>
      <c r="K23" s="62">
        <f t="shared" si="3"/>
        <v>9.934049109573062</v>
      </c>
    </row>
    <row r="24" spans="1:11" ht="12.75">
      <c r="A24" s="19" t="s">
        <v>106</v>
      </c>
      <c r="B24" s="20" t="s">
        <v>107</v>
      </c>
      <c r="C24" s="56">
        <f>SUM(C25:C27)</f>
        <v>25456777</v>
      </c>
      <c r="D24" s="56">
        <f>SUM(D25:D27)</f>
        <v>2493200.4899999998</v>
      </c>
      <c r="E24" s="57">
        <f t="shared" si="0"/>
        <v>9.79385760420496</v>
      </c>
      <c r="F24" s="56">
        <f>SUM(F25:F27)</f>
        <v>663500</v>
      </c>
      <c r="G24" s="56">
        <f>SUM(G25:G27)</f>
        <v>195000</v>
      </c>
      <c r="H24" s="58">
        <f>G24/F24*100</f>
        <v>29.389600602863602</v>
      </c>
      <c r="I24" s="57">
        <f t="shared" si="1"/>
        <v>26120277</v>
      </c>
      <c r="J24" s="57">
        <f t="shared" si="2"/>
        <v>2688200.4899999998</v>
      </c>
      <c r="K24" s="58">
        <f t="shared" si="3"/>
        <v>10.29162320904943</v>
      </c>
    </row>
    <row r="25" spans="1:11" ht="25.5">
      <c r="A25" s="17" t="s">
        <v>108</v>
      </c>
      <c r="B25" s="18" t="s">
        <v>109</v>
      </c>
      <c r="C25" s="59">
        <v>14071416</v>
      </c>
      <c r="D25" s="59">
        <v>1631106.18</v>
      </c>
      <c r="E25" s="60">
        <f t="shared" si="0"/>
        <v>11.591627878814755</v>
      </c>
      <c r="F25" s="59">
        <v>573500</v>
      </c>
      <c r="G25" s="59">
        <v>195000</v>
      </c>
      <c r="H25" s="62">
        <f>G25/F25*100</f>
        <v>34.001743679163035</v>
      </c>
      <c r="I25" s="60">
        <f t="shared" si="1"/>
        <v>14644916</v>
      </c>
      <c r="J25" s="60">
        <f t="shared" si="2"/>
        <v>1826106.18</v>
      </c>
      <c r="K25" s="62">
        <f t="shared" si="3"/>
        <v>12.469215801579196</v>
      </c>
    </row>
    <row r="26" spans="1:11" ht="12.75">
      <c r="A26" s="17" t="s">
        <v>110</v>
      </c>
      <c r="B26" s="18" t="s">
        <v>111</v>
      </c>
      <c r="C26" s="59">
        <v>3517061</v>
      </c>
      <c r="D26" s="59">
        <v>277074.16</v>
      </c>
      <c r="E26" s="60">
        <f t="shared" si="0"/>
        <v>7.878002684627875</v>
      </c>
      <c r="F26" s="59"/>
      <c r="G26" s="59"/>
      <c r="H26" s="63"/>
      <c r="I26" s="60">
        <f t="shared" si="1"/>
        <v>3517061</v>
      </c>
      <c r="J26" s="60">
        <f t="shared" si="2"/>
        <v>277074.16</v>
      </c>
      <c r="K26" s="62">
        <f t="shared" si="3"/>
        <v>7.878002684627875</v>
      </c>
    </row>
    <row r="27" spans="1:11" ht="38.25">
      <c r="A27" s="17" t="s">
        <v>112</v>
      </c>
      <c r="B27" s="18" t="s">
        <v>113</v>
      </c>
      <c r="C27" s="59">
        <v>7868300</v>
      </c>
      <c r="D27" s="59">
        <v>585020.15</v>
      </c>
      <c r="E27" s="60">
        <f t="shared" si="0"/>
        <v>7.435153082622676</v>
      </c>
      <c r="F27" s="59">
        <v>90000</v>
      </c>
      <c r="G27" s="59">
        <v>0</v>
      </c>
      <c r="H27" s="62">
        <f>G27/F27*100</f>
        <v>0</v>
      </c>
      <c r="I27" s="60">
        <f t="shared" si="1"/>
        <v>7958300</v>
      </c>
      <c r="J27" s="60">
        <f t="shared" si="2"/>
        <v>585020.15</v>
      </c>
      <c r="K27" s="62">
        <f t="shared" si="3"/>
        <v>7.351069323850572</v>
      </c>
    </row>
    <row r="28" spans="1:11" ht="12.75">
      <c r="A28" s="19" t="s">
        <v>114</v>
      </c>
      <c r="B28" s="20" t="s">
        <v>115</v>
      </c>
      <c r="C28" s="56">
        <f>SUM(C29:C39)</f>
        <v>18268440</v>
      </c>
      <c r="D28" s="56">
        <f>SUM(D29:D39)</f>
        <v>1339253.29</v>
      </c>
      <c r="E28" s="57">
        <f t="shared" si="0"/>
        <v>7.33096690248319</v>
      </c>
      <c r="F28" s="56">
        <f>SUM(F29:F39)</f>
        <v>120000</v>
      </c>
      <c r="G28" s="56">
        <f>SUM(G29:G39)</f>
        <v>82697</v>
      </c>
      <c r="H28" s="58">
        <f>G28/F28*100</f>
        <v>68.91416666666666</v>
      </c>
      <c r="I28" s="57">
        <f t="shared" si="1"/>
        <v>18388440</v>
      </c>
      <c r="J28" s="57">
        <f t="shared" si="2"/>
        <v>1421950.29</v>
      </c>
      <c r="K28" s="58">
        <f t="shared" si="3"/>
        <v>7.732848952929124</v>
      </c>
    </row>
    <row r="29" spans="1:11" ht="24.75" customHeight="1">
      <c r="A29" s="17" t="s">
        <v>116</v>
      </c>
      <c r="B29" s="18" t="s">
        <v>117</v>
      </c>
      <c r="C29" s="59">
        <v>423300</v>
      </c>
      <c r="D29" s="59">
        <v>0</v>
      </c>
      <c r="E29" s="60">
        <f t="shared" si="0"/>
        <v>0</v>
      </c>
      <c r="F29" s="63"/>
      <c r="G29" s="63"/>
      <c r="H29" s="63"/>
      <c r="I29" s="60">
        <f t="shared" si="1"/>
        <v>423300</v>
      </c>
      <c r="J29" s="60">
        <f t="shared" si="2"/>
        <v>0</v>
      </c>
      <c r="K29" s="62">
        <f t="shared" si="3"/>
        <v>0</v>
      </c>
    </row>
    <row r="30" spans="1:11" ht="25.5">
      <c r="A30" s="17" t="s">
        <v>118</v>
      </c>
      <c r="B30" s="18" t="s">
        <v>119</v>
      </c>
      <c r="C30" s="59">
        <v>40000</v>
      </c>
      <c r="D30" s="59">
        <v>0</v>
      </c>
      <c r="E30" s="60">
        <f t="shared" si="0"/>
        <v>0</v>
      </c>
      <c r="F30" s="63"/>
      <c r="G30" s="63"/>
      <c r="H30" s="63"/>
      <c r="I30" s="60">
        <f t="shared" si="1"/>
        <v>40000</v>
      </c>
      <c r="J30" s="60">
        <f t="shared" si="2"/>
        <v>0</v>
      </c>
      <c r="K30" s="62">
        <f t="shared" si="3"/>
        <v>0</v>
      </c>
    </row>
    <row r="31" spans="1:11" ht="36.75" customHeight="1">
      <c r="A31" s="17" t="s">
        <v>120</v>
      </c>
      <c r="B31" s="18" t="s">
        <v>121</v>
      </c>
      <c r="C31" s="59">
        <v>300000</v>
      </c>
      <c r="D31" s="59">
        <v>0</v>
      </c>
      <c r="E31" s="60">
        <f t="shared" si="0"/>
        <v>0</v>
      </c>
      <c r="F31" s="63"/>
      <c r="G31" s="63"/>
      <c r="H31" s="63"/>
      <c r="I31" s="60">
        <f t="shared" si="1"/>
        <v>300000</v>
      </c>
      <c r="J31" s="60">
        <f t="shared" si="2"/>
        <v>0</v>
      </c>
      <c r="K31" s="62">
        <f t="shared" si="3"/>
        <v>0</v>
      </c>
    </row>
    <row r="32" spans="1:11" ht="24.75" customHeight="1">
      <c r="A32" s="17" t="s">
        <v>122</v>
      </c>
      <c r="B32" s="18" t="s">
        <v>123</v>
      </c>
      <c r="C32" s="59">
        <v>100000</v>
      </c>
      <c r="D32" s="59">
        <v>14100</v>
      </c>
      <c r="E32" s="60">
        <f t="shared" si="0"/>
        <v>14.099999999999998</v>
      </c>
      <c r="F32" s="63"/>
      <c r="G32" s="63"/>
      <c r="H32" s="63"/>
      <c r="I32" s="60">
        <f t="shared" si="1"/>
        <v>100000</v>
      </c>
      <c r="J32" s="60">
        <f t="shared" si="2"/>
        <v>14100</v>
      </c>
      <c r="K32" s="62">
        <f t="shared" si="3"/>
        <v>14.099999999999998</v>
      </c>
    </row>
    <row r="33" spans="1:11" ht="55.5" customHeight="1">
      <c r="A33" s="17" t="s">
        <v>124</v>
      </c>
      <c r="B33" s="18" t="s">
        <v>125</v>
      </c>
      <c r="C33" s="59">
        <v>165000</v>
      </c>
      <c r="D33" s="59">
        <v>0</v>
      </c>
      <c r="E33" s="60">
        <f t="shared" si="0"/>
        <v>0</v>
      </c>
      <c r="F33" s="63"/>
      <c r="G33" s="63"/>
      <c r="H33" s="63"/>
      <c r="I33" s="60">
        <f t="shared" si="1"/>
        <v>165000</v>
      </c>
      <c r="J33" s="60">
        <f t="shared" si="2"/>
        <v>0</v>
      </c>
      <c r="K33" s="62">
        <f t="shared" si="3"/>
        <v>0</v>
      </c>
    </row>
    <row r="34" spans="1:11" ht="63.75">
      <c r="A34" s="17" t="s">
        <v>126</v>
      </c>
      <c r="B34" s="18" t="s">
        <v>127</v>
      </c>
      <c r="C34" s="59">
        <v>715500</v>
      </c>
      <c r="D34" s="59">
        <v>91396.98</v>
      </c>
      <c r="E34" s="60">
        <f t="shared" si="0"/>
        <v>12.773861635220124</v>
      </c>
      <c r="F34" s="63"/>
      <c r="G34" s="63"/>
      <c r="H34" s="63"/>
      <c r="I34" s="60">
        <f t="shared" si="1"/>
        <v>715500</v>
      </c>
      <c r="J34" s="60">
        <f t="shared" si="2"/>
        <v>91396.98</v>
      </c>
      <c r="K34" s="62">
        <f t="shared" si="3"/>
        <v>12.773861635220124</v>
      </c>
    </row>
    <row r="35" spans="1:11" ht="51">
      <c r="A35" s="17" t="s">
        <v>128</v>
      </c>
      <c r="B35" s="18" t="s">
        <v>129</v>
      </c>
      <c r="C35" s="59">
        <v>183140</v>
      </c>
      <c r="D35" s="59">
        <v>0</v>
      </c>
      <c r="E35" s="60">
        <f t="shared" si="0"/>
        <v>0</v>
      </c>
      <c r="F35" s="63"/>
      <c r="G35" s="63"/>
      <c r="H35" s="63"/>
      <c r="I35" s="60">
        <f t="shared" si="1"/>
        <v>183140</v>
      </c>
      <c r="J35" s="60">
        <f t="shared" si="2"/>
        <v>0</v>
      </c>
      <c r="K35" s="62">
        <f t="shared" si="3"/>
        <v>0</v>
      </c>
    </row>
    <row r="36" spans="1:11" ht="12.75">
      <c r="A36" s="17" t="s">
        <v>130</v>
      </c>
      <c r="B36" s="18" t="s">
        <v>131</v>
      </c>
      <c r="C36" s="59">
        <v>50000</v>
      </c>
      <c r="D36" s="59">
        <v>0</v>
      </c>
      <c r="E36" s="60">
        <f t="shared" si="0"/>
        <v>0</v>
      </c>
      <c r="F36" s="63"/>
      <c r="G36" s="63"/>
      <c r="H36" s="63"/>
      <c r="I36" s="60">
        <f t="shared" si="1"/>
        <v>50000</v>
      </c>
      <c r="J36" s="60">
        <f t="shared" si="2"/>
        <v>0</v>
      </c>
      <c r="K36" s="62">
        <f t="shared" si="3"/>
        <v>0</v>
      </c>
    </row>
    <row r="37" spans="1:11" ht="25.5">
      <c r="A37" s="17" t="s">
        <v>132</v>
      </c>
      <c r="B37" s="18" t="s">
        <v>133</v>
      </c>
      <c r="C37" s="59">
        <v>12039187</v>
      </c>
      <c r="D37" s="59">
        <v>1116356.31</v>
      </c>
      <c r="E37" s="60">
        <f t="shared" si="0"/>
        <v>9.272688512936963</v>
      </c>
      <c r="F37" s="59">
        <v>120000</v>
      </c>
      <c r="G37" s="59">
        <v>82697</v>
      </c>
      <c r="H37" s="62">
        <f>G37/F37*100</f>
        <v>68.91416666666666</v>
      </c>
      <c r="I37" s="60">
        <f t="shared" si="1"/>
        <v>12159187</v>
      </c>
      <c r="J37" s="60">
        <f t="shared" si="2"/>
        <v>1199053.31</v>
      </c>
      <c r="K37" s="62">
        <f t="shared" si="3"/>
        <v>9.86129508494277</v>
      </c>
    </row>
    <row r="38" spans="1:11" ht="25.5">
      <c r="A38" s="17" t="s">
        <v>134</v>
      </c>
      <c r="B38" s="18" t="s">
        <v>135</v>
      </c>
      <c r="C38" s="59">
        <v>4126913</v>
      </c>
      <c r="D38" s="59">
        <v>117400</v>
      </c>
      <c r="E38" s="60">
        <f t="shared" si="0"/>
        <v>2.8447413357150975</v>
      </c>
      <c r="F38" s="63"/>
      <c r="G38" s="63"/>
      <c r="H38" s="63"/>
      <c r="I38" s="60">
        <f t="shared" si="1"/>
        <v>4126913</v>
      </c>
      <c r="J38" s="60">
        <f t="shared" si="2"/>
        <v>117400</v>
      </c>
      <c r="K38" s="62">
        <f t="shared" si="3"/>
        <v>2.8447413357150975</v>
      </c>
    </row>
    <row r="39" spans="1:11" ht="12" customHeight="1">
      <c r="A39" s="17" t="s">
        <v>269</v>
      </c>
      <c r="B39" s="18" t="s">
        <v>136</v>
      </c>
      <c r="C39" s="59">
        <v>125400</v>
      </c>
      <c r="D39" s="59">
        <v>0</v>
      </c>
      <c r="E39" s="60">
        <f t="shared" si="0"/>
        <v>0</v>
      </c>
      <c r="F39" s="63"/>
      <c r="G39" s="63"/>
      <c r="H39" s="63"/>
      <c r="I39" s="60">
        <f t="shared" si="1"/>
        <v>125400</v>
      </c>
      <c r="J39" s="60">
        <f t="shared" si="2"/>
        <v>0</v>
      </c>
      <c r="K39" s="62">
        <f t="shared" si="3"/>
        <v>0</v>
      </c>
    </row>
    <row r="40" spans="1:11" ht="12.75">
      <c r="A40" s="19" t="s">
        <v>137</v>
      </c>
      <c r="B40" s="20" t="s">
        <v>138</v>
      </c>
      <c r="C40" s="56">
        <f>SUM(C41:C45)</f>
        <v>13617900</v>
      </c>
      <c r="D40" s="56">
        <f>SUM(D41:D45)</f>
        <v>1465753.73</v>
      </c>
      <c r="E40" s="57">
        <f t="shared" si="0"/>
        <v>10.76343437681287</v>
      </c>
      <c r="F40" s="56">
        <f>SUM(F41:F45)</f>
        <v>74000</v>
      </c>
      <c r="G40" s="56">
        <f>SUM(G41:G45)</f>
        <v>0</v>
      </c>
      <c r="H40" s="58">
        <f>G40/F40*100</f>
        <v>0</v>
      </c>
      <c r="I40" s="57">
        <f t="shared" si="1"/>
        <v>13691900</v>
      </c>
      <c r="J40" s="57">
        <f t="shared" si="2"/>
        <v>1465753.73</v>
      </c>
      <c r="K40" s="58">
        <f t="shared" si="3"/>
        <v>10.705261724085043</v>
      </c>
    </row>
    <row r="41" spans="1:11" ht="12.75">
      <c r="A41" s="17" t="s">
        <v>270</v>
      </c>
      <c r="B41" s="18" t="s">
        <v>139</v>
      </c>
      <c r="C41" s="59">
        <v>3514700</v>
      </c>
      <c r="D41" s="59">
        <v>392168.87</v>
      </c>
      <c r="E41" s="60">
        <f t="shared" si="0"/>
        <v>11.157961419182291</v>
      </c>
      <c r="F41" s="59">
        <v>6000</v>
      </c>
      <c r="G41" s="59"/>
      <c r="H41" s="62">
        <f>G41/F41*100</f>
        <v>0</v>
      </c>
      <c r="I41" s="60">
        <f t="shared" si="1"/>
        <v>3520700</v>
      </c>
      <c r="J41" s="60">
        <f t="shared" si="2"/>
        <v>392168.87</v>
      </c>
      <c r="K41" s="62">
        <f t="shared" si="3"/>
        <v>11.138945948248928</v>
      </c>
    </row>
    <row r="42" spans="1:11" ht="12.75">
      <c r="A42" s="17" t="s">
        <v>271</v>
      </c>
      <c r="B42" s="18" t="s">
        <v>140</v>
      </c>
      <c r="C42" s="59">
        <v>354800</v>
      </c>
      <c r="D42" s="59">
        <v>19054.47</v>
      </c>
      <c r="E42" s="60">
        <f t="shared" si="0"/>
        <v>5.370481961668546</v>
      </c>
      <c r="F42" s="59"/>
      <c r="G42" s="59"/>
      <c r="H42" s="62"/>
      <c r="I42" s="60">
        <f t="shared" si="1"/>
        <v>354800</v>
      </c>
      <c r="J42" s="60">
        <f t="shared" si="2"/>
        <v>19054.47</v>
      </c>
      <c r="K42" s="62">
        <f t="shared" si="3"/>
        <v>5.370481961668546</v>
      </c>
    </row>
    <row r="43" spans="1:11" ht="25.5">
      <c r="A43" s="17" t="s">
        <v>272</v>
      </c>
      <c r="B43" s="18" t="s">
        <v>141</v>
      </c>
      <c r="C43" s="59">
        <v>8687000</v>
      </c>
      <c r="D43" s="59">
        <v>993690.59</v>
      </c>
      <c r="E43" s="60">
        <f t="shared" si="0"/>
        <v>11.438823414297225</v>
      </c>
      <c r="F43" s="59">
        <v>68000</v>
      </c>
      <c r="G43" s="59"/>
      <c r="H43" s="62">
        <f>G43/F43*100</f>
        <v>0</v>
      </c>
      <c r="I43" s="60">
        <f t="shared" si="1"/>
        <v>8755000</v>
      </c>
      <c r="J43" s="60">
        <f t="shared" si="2"/>
        <v>993690.59</v>
      </c>
      <c r="K43" s="62">
        <f t="shared" si="3"/>
        <v>11.349978183894917</v>
      </c>
    </row>
    <row r="44" spans="1:11" ht="25.5">
      <c r="A44" s="17" t="s">
        <v>273</v>
      </c>
      <c r="B44" s="18" t="s">
        <v>142</v>
      </c>
      <c r="C44" s="59">
        <v>561400</v>
      </c>
      <c r="D44" s="59">
        <v>45839.8</v>
      </c>
      <c r="E44" s="60">
        <f t="shared" si="0"/>
        <v>8.1652654079088</v>
      </c>
      <c r="F44" s="63"/>
      <c r="G44" s="63"/>
      <c r="H44" s="63"/>
      <c r="I44" s="60">
        <f t="shared" si="1"/>
        <v>561400</v>
      </c>
      <c r="J44" s="60">
        <f t="shared" si="2"/>
        <v>45839.8</v>
      </c>
      <c r="K44" s="62">
        <f t="shared" si="3"/>
        <v>8.1652654079088</v>
      </c>
    </row>
    <row r="45" spans="1:11" ht="12.75">
      <c r="A45" s="17" t="s">
        <v>274</v>
      </c>
      <c r="B45" s="18" t="s">
        <v>143</v>
      </c>
      <c r="C45" s="59">
        <v>500000</v>
      </c>
      <c r="D45" s="59">
        <v>15000</v>
      </c>
      <c r="E45" s="60">
        <f t="shared" si="0"/>
        <v>3</v>
      </c>
      <c r="F45" s="63"/>
      <c r="G45" s="63"/>
      <c r="H45" s="63"/>
      <c r="I45" s="60">
        <f t="shared" si="1"/>
        <v>500000</v>
      </c>
      <c r="J45" s="60">
        <f t="shared" si="2"/>
        <v>15000</v>
      </c>
      <c r="K45" s="62">
        <f t="shared" si="3"/>
        <v>3</v>
      </c>
    </row>
    <row r="46" spans="1:11" ht="12.75">
      <c r="A46" s="19" t="s">
        <v>144</v>
      </c>
      <c r="B46" s="20" t="s">
        <v>145</v>
      </c>
      <c r="C46" s="56">
        <f>SUM(C47:C51)</f>
        <v>8862685</v>
      </c>
      <c r="D46" s="56">
        <f>SUM(D47:D51)</f>
        <v>803796.02</v>
      </c>
      <c r="E46" s="57">
        <f t="shared" si="0"/>
        <v>9.069441371322572</v>
      </c>
      <c r="F46" s="56">
        <f>SUM(F47:F51)</f>
        <v>0</v>
      </c>
      <c r="G46" s="56">
        <f>SUM(G47:G51)</f>
        <v>0</v>
      </c>
      <c r="H46" s="58"/>
      <c r="I46" s="57">
        <f t="shared" si="1"/>
        <v>8862685</v>
      </c>
      <c r="J46" s="57">
        <f t="shared" si="2"/>
        <v>803796.02</v>
      </c>
      <c r="K46" s="58">
        <f t="shared" si="3"/>
        <v>9.069441371322572</v>
      </c>
    </row>
    <row r="47" spans="1:11" ht="25.5">
      <c r="A47" s="17" t="s">
        <v>275</v>
      </c>
      <c r="B47" s="18" t="s">
        <v>146</v>
      </c>
      <c r="C47" s="59">
        <v>428400</v>
      </c>
      <c r="D47" s="59">
        <v>3800</v>
      </c>
      <c r="E47" s="60">
        <f t="shared" si="0"/>
        <v>0.8870214752567693</v>
      </c>
      <c r="F47" s="63"/>
      <c r="G47" s="63"/>
      <c r="H47" s="63"/>
      <c r="I47" s="60">
        <f t="shared" si="1"/>
        <v>428400</v>
      </c>
      <c r="J47" s="60">
        <f t="shared" si="2"/>
        <v>3800</v>
      </c>
      <c r="K47" s="62">
        <f t="shared" si="3"/>
        <v>0.8870214752567693</v>
      </c>
    </row>
    <row r="48" spans="1:11" ht="25.5">
      <c r="A48" s="17" t="s">
        <v>276</v>
      </c>
      <c r="B48" s="18" t="s">
        <v>147</v>
      </c>
      <c r="C48" s="59">
        <v>156000</v>
      </c>
      <c r="D48" s="59">
        <v>13487</v>
      </c>
      <c r="E48" s="60">
        <f t="shared" si="0"/>
        <v>8.64551282051282</v>
      </c>
      <c r="F48" s="63"/>
      <c r="G48" s="63"/>
      <c r="H48" s="63"/>
      <c r="I48" s="60">
        <f t="shared" si="1"/>
        <v>156000</v>
      </c>
      <c r="J48" s="60">
        <f t="shared" si="2"/>
        <v>13487</v>
      </c>
      <c r="K48" s="62">
        <f t="shared" si="3"/>
        <v>8.64551282051282</v>
      </c>
    </row>
    <row r="49" spans="1:11" ht="25.5">
      <c r="A49" s="17" t="s">
        <v>277</v>
      </c>
      <c r="B49" s="18" t="s">
        <v>148</v>
      </c>
      <c r="C49" s="59">
        <v>2279300</v>
      </c>
      <c r="D49" s="59">
        <v>189739.38</v>
      </c>
      <c r="E49" s="60">
        <f t="shared" si="0"/>
        <v>8.324458386346684</v>
      </c>
      <c r="F49" s="63"/>
      <c r="G49" s="63"/>
      <c r="H49" s="63"/>
      <c r="I49" s="60">
        <f t="shared" si="1"/>
        <v>2279300</v>
      </c>
      <c r="J49" s="60">
        <f t="shared" si="2"/>
        <v>189739.38</v>
      </c>
      <c r="K49" s="62">
        <f t="shared" si="3"/>
        <v>8.324458386346684</v>
      </c>
    </row>
    <row r="50" spans="1:11" ht="38.25">
      <c r="A50" s="17" t="s">
        <v>278</v>
      </c>
      <c r="B50" s="18" t="s">
        <v>149</v>
      </c>
      <c r="C50" s="59">
        <v>5048985</v>
      </c>
      <c r="D50" s="59">
        <v>523159.64</v>
      </c>
      <c r="E50" s="60">
        <f t="shared" si="0"/>
        <v>10.361679426657041</v>
      </c>
      <c r="F50" s="59"/>
      <c r="G50" s="59"/>
      <c r="H50" s="62"/>
      <c r="I50" s="60">
        <f t="shared" si="1"/>
        <v>5048985</v>
      </c>
      <c r="J50" s="60">
        <f t="shared" si="2"/>
        <v>523159.64</v>
      </c>
      <c r="K50" s="62">
        <f t="shared" si="3"/>
        <v>10.361679426657041</v>
      </c>
    </row>
    <row r="51" spans="1:11" ht="36" customHeight="1">
      <c r="A51" s="17" t="s">
        <v>279</v>
      </c>
      <c r="B51" s="18" t="s">
        <v>150</v>
      </c>
      <c r="C51" s="59">
        <v>950000</v>
      </c>
      <c r="D51" s="59">
        <v>73610</v>
      </c>
      <c r="E51" s="60">
        <f t="shared" si="0"/>
        <v>7.7484210526315795</v>
      </c>
      <c r="F51" s="63"/>
      <c r="G51" s="63"/>
      <c r="H51" s="63"/>
      <c r="I51" s="60">
        <f t="shared" si="1"/>
        <v>950000</v>
      </c>
      <c r="J51" s="60">
        <f t="shared" si="2"/>
        <v>73610</v>
      </c>
      <c r="K51" s="62">
        <f t="shared" si="3"/>
        <v>7.7484210526315795</v>
      </c>
    </row>
    <row r="52" spans="1:11" ht="12.75">
      <c r="A52" s="19" t="s">
        <v>151</v>
      </c>
      <c r="B52" s="20" t="s">
        <v>152</v>
      </c>
      <c r="C52" s="56">
        <f>SUM(C53:C56)</f>
        <v>13852314</v>
      </c>
      <c r="D52" s="56">
        <f>SUM(D53:D56)</f>
        <v>435922.68</v>
      </c>
      <c r="E52" s="57">
        <f t="shared" si="0"/>
        <v>3.1469303973328935</v>
      </c>
      <c r="F52" s="56">
        <f>SUM(F53:F56)</f>
        <v>0</v>
      </c>
      <c r="G52" s="56">
        <f>SUM(G53:G56)</f>
        <v>0</v>
      </c>
      <c r="H52" s="58"/>
      <c r="I52" s="57">
        <f t="shared" si="1"/>
        <v>13852314</v>
      </c>
      <c r="J52" s="57">
        <f t="shared" si="2"/>
        <v>435922.68</v>
      </c>
      <c r="K52" s="58">
        <f t="shared" si="3"/>
        <v>3.1469303973328935</v>
      </c>
    </row>
    <row r="53" spans="1:11" ht="37.5" customHeight="1">
      <c r="A53" s="17" t="s">
        <v>153</v>
      </c>
      <c r="B53" s="18" t="s">
        <v>154</v>
      </c>
      <c r="C53" s="59">
        <v>175000</v>
      </c>
      <c r="D53" s="59">
        <v>0</v>
      </c>
      <c r="E53" s="60">
        <f t="shared" si="0"/>
        <v>0</v>
      </c>
      <c r="F53" s="59"/>
      <c r="G53" s="59"/>
      <c r="H53" s="62"/>
      <c r="I53" s="60">
        <f t="shared" si="1"/>
        <v>175000</v>
      </c>
      <c r="J53" s="60">
        <f t="shared" si="2"/>
        <v>0</v>
      </c>
      <c r="K53" s="62">
        <f t="shared" si="3"/>
        <v>0</v>
      </c>
    </row>
    <row r="54" spans="1:11" ht="25.5">
      <c r="A54" s="17" t="s">
        <v>155</v>
      </c>
      <c r="B54" s="18" t="s">
        <v>156</v>
      </c>
      <c r="C54" s="59">
        <v>400000</v>
      </c>
      <c r="D54" s="59">
        <v>0</v>
      </c>
      <c r="E54" s="60">
        <f t="shared" si="0"/>
        <v>0</v>
      </c>
      <c r="F54" s="59"/>
      <c r="G54" s="59"/>
      <c r="H54" s="62"/>
      <c r="I54" s="60">
        <f t="shared" si="1"/>
        <v>400000</v>
      </c>
      <c r="J54" s="60">
        <f t="shared" si="2"/>
        <v>0</v>
      </c>
      <c r="K54" s="62">
        <f t="shared" si="3"/>
        <v>0</v>
      </c>
    </row>
    <row r="55" spans="1:11" ht="15" customHeight="1">
      <c r="A55" s="17" t="s">
        <v>157</v>
      </c>
      <c r="B55" s="18" t="s">
        <v>158</v>
      </c>
      <c r="C55" s="59">
        <v>13277314</v>
      </c>
      <c r="D55" s="59">
        <v>435922.68</v>
      </c>
      <c r="E55" s="60">
        <f t="shared" si="0"/>
        <v>3.283214360976926</v>
      </c>
      <c r="F55" s="59"/>
      <c r="G55" s="59"/>
      <c r="H55" s="62"/>
      <c r="I55" s="60">
        <f t="shared" si="1"/>
        <v>13277314</v>
      </c>
      <c r="J55" s="60">
        <f t="shared" si="2"/>
        <v>435922.68</v>
      </c>
      <c r="K55" s="62">
        <f t="shared" si="3"/>
        <v>3.283214360976926</v>
      </c>
    </row>
    <row r="56" spans="1:11" ht="34.5" customHeight="1" hidden="1">
      <c r="A56" s="17" t="s">
        <v>159</v>
      </c>
      <c r="B56" s="18" t="s">
        <v>160</v>
      </c>
      <c r="C56" s="59"/>
      <c r="D56" s="59"/>
      <c r="E56" s="60"/>
      <c r="F56" s="59">
        <v>0</v>
      </c>
      <c r="G56" s="59"/>
      <c r="H56" s="62" t="e">
        <f aca="true" t="shared" si="4" ref="H56:H62">G56/F56*100</f>
        <v>#DIV/0!</v>
      </c>
      <c r="I56" s="60">
        <f t="shared" si="1"/>
        <v>0</v>
      </c>
      <c r="J56" s="60">
        <f t="shared" si="2"/>
        <v>0</v>
      </c>
      <c r="K56" s="62" t="e">
        <f t="shared" si="3"/>
        <v>#DIV/0!</v>
      </c>
    </row>
    <row r="57" spans="1:11" ht="21.75" customHeight="1" hidden="1">
      <c r="A57" s="17" t="s">
        <v>161</v>
      </c>
      <c r="B57" s="18" t="s">
        <v>162</v>
      </c>
      <c r="C57" s="59"/>
      <c r="D57" s="59"/>
      <c r="E57" s="60" t="e">
        <f t="shared" si="0"/>
        <v>#DIV/0!</v>
      </c>
      <c r="F57" s="59"/>
      <c r="G57" s="59"/>
      <c r="H57" s="62" t="e">
        <f t="shared" si="4"/>
        <v>#DIV/0!</v>
      </c>
      <c r="I57" s="60">
        <f t="shared" si="1"/>
        <v>0</v>
      </c>
      <c r="J57" s="60">
        <f t="shared" si="2"/>
        <v>0</v>
      </c>
      <c r="K57" s="62" t="e">
        <f t="shared" si="3"/>
        <v>#DIV/0!</v>
      </c>
    </row>
    <row r="58" spans="1:11" ht="12.75">
      <c r="A58" s="19" t="s">
        <v>163</v>
      </c>
      <c r="B58" s="20" t="s">
        <v>292</v>
      </c>
      <c r="C58" s="56">
        <f>SUM(C59:C68)</f>
        <v>4504499</v>
      </c>
      <c r="D58" s="56">
        <f>SUM(D59:D68)</f>
        <v>113288.4</v>
      </c>
      <c r="E58" s="57">
        <f t="shared" si="0"/>
        <v>2.515005553336786</v>
      </c>
      <c r="F58" s="56">
        <f>SUM(F59:F70)</f>
        <v>24476338.21</v>
      </c>
      <c r="G58" s="56">
        <f>SUM(G59:G70)</f>
        <v>0</v>
      </c>
      <c r="H58" s="58">
        <f t="shared" si="4"/>
        <v>0</v>
      </c>
      <c r="I58" s="57">
        <f t="shared" si="1"/>
        <v>28980837.21</v>
      </c>
      <c r="J58" s="57">
        <f t="shared" si="2"/>
        <v>113288.4</v>
      </c>
      <c r="K58" s="58">
        <f t="shared" si="3"/>
        <v>0.39090796162682695</v>
      </c>
    </row>
    <row r="59" spans="1:11" ht="24" customHeight="1">
      <c r="A59" s="17" t="s">
        <v>164</v>
      </c>
      <c r="B59" s="18" t="s">
        <v>165</v>
      </c>
      <c r="C59" s="59">
        <v>706000</v>
      </c>
      <c r="D59" s="59">
        <v>0</v>
      </c>
      <c r="E59" s="60">
        <f t="shared" si="0"/>
        <v>0</v>
      </c>
      <c r="F59" s="59">
        <v>1381500</v>
      </c>
      <c r="G59" s="59"/>
      <c r="H59" s="62">
        <f t="shared" si="4"/>
        <v>0</v>
      </c>
      <c r="I59" s="60">
        <f t="shared" si="1"/>
        <v>2087500</v>
      </c>
      <c r="J59" s="60">
        <f t="shared" si="2"/>
        <v>0</v>
      </c>
      <c r="K59" s="62">
        <f t="shared" si="3"/>
        <v>0</v>
      </c>
    </row>
    <row r="60" spans="1:11" ht="25.5">
      <c r="A60" s="17" t="s">
        <v>180</v>
      </c>
      <c r="B60" s="18" t="s">
        <v>181</v>
      </c>
      <c r="C60" s="61"/>
      <c r="D60" s="61"/>
      <c r="E60" s="60"/>
      <c r="F60" s="59">
        <v>15700000</v>
      </c>
      <c r="G60" s="59"/>
      <c r="H60" s="62">
        <f t="shared" si="4"/>
        <v>0</v>
      </c>
      <c r="I60" s="60">
        <f t="shared" si="1"/>
        <v>15700000</v>
      </c>
      <c r="J60" s="60">
        <f t="shared" si="2"/>
        <v>0</v>
      </c>
      <c r="K60" s="62">
        <f t="shared" si="3"/>
        <v>0</v>
      </c>
    </row>
    <row r="61" spans="1:11" ht="20.25" customHeight="1">
      <c r="A61" s="29" t="s">
        <v>313</v>
      </c>
      <c r="B61" s="32" t="s">
        <v>314</v>
      </c>
      <c r="C61" s="61"/>
      <c r="D61" s="61"/>
      <c r="E61" s="60"/>
      <c r="F61" s="59">
        <v>100000</v>
      </c>
      <c r="G61" s="59"/>
      <c r="H61" s="62">
        <f t="shared" si="4"/>
        <v>0</v>
      </c>
      <c r="I61" s="60">
        <f t="shared" si="1"/>
        <v>100000</v>
      </c>
      <c r="J61" s="60"/>
      <c r="K61" s="62"/>
    </row>
    <row r="62" spans="1:11" ht="25.5">
      <c r="A62" s="17" t="s">
        <v>182</v>
      </c>
      <c r="B62" s="18" t="s">
        <v>183</v>
      </c>
      <c r="C62" s="61"/>
      <c r="D62" s="61"/>
      <c r="E62" s="60"/>
      <c r="F62" s="59">
        <v>487500</v>
      </c>
      <c r="G62" s="59"/>
      <c r="H62" s="62">
        <f t="shared" si="4"/>
        <v>0</v>
      </c>
      <c r="I62" s="60">
        <f t="shared" si="1"/>
        <v>487500</v>
      </c>
      <c r="J62" s="60">
        <f t="shared" si="2"/>
        <v>0</v>
      </c>
      <c r="K62" s="62">
        <f t="shared" si="3"/>
        <v>0</v>
      </c>
    </row>
    <row r="63" spans="1:11" ht="38.25">
      <c r="A63" s="29" t="s">
        <v>166</v>
      </c>
      <c r="B63" s="32" t="s">
        <v>167</v>
      </c>
      <c r="C63" s="59">
        <v>3036000</v>
      </c>
      <c r="D63" s="59">
        <v>113288.4</v>
      </c>
      <c r="E63" s="60">
        <f>D63/C63*100</f>
        <v>3.7315019762845845</v>
      </c>
      <c r="F63" s="59"/>
      <c r="G63" s="59"/>
      <c r="H63" s="62"/>
      <c r="I63" s="60">
        <f aca="true" t="shared" si="5" ref="I63:J66">F63+C63</f>
        <v>3036000</v>
      </c>
      <c r="J63" s="60">
        <f t="shared" si="5"/>
        <v>113288.4</v>
      </c>
      <c r="K63" s="62">
        <f>J63/I63*100</f>
        <v>3.7315019762845845</v>
      </c>
    </row>
    <row r="64" spans="1:11" ht="27.75" customHeight="1">
      <c r="A64" s="29" t="s">
        <v>248</v>
      </c>
      <c r="B64" s="34" t="s">
        <v>249</v>
      </c>
      <c r="C64" s="59">
        <v>161500</v>
      </c>
      <c r="D64" s="59"/>
      <c r="E64" s="60">
        <f>D64/C64*100</f>
        <v>0</v>
      </c>
      <c r="F64" s="59"/>
      <c r="G64" s="59"/>
      <c r="H64" s="62"/>
      <c r="I64" s="60">
        <f t="shared" si="5"/>
        <v>161500</v>
      </c>
      <c r="J64" s="60">
        <f t="shared" si="5"/>
        <v>0</v>
      </c>
      <c r="K64" s="62">
        <f>J64/I64*100</f>
        <v>0</v>
      </c>
    </row>
    <row r="65" spans="1:11" ht="25.5">
      <c r="A65" s="29" t="s">
        <v>184</v>
      </c>
      <c r="B65" s="34" t="s">
        <v>185</v>
      </c>
      <c r="C65" s="61"/>
      <c r="D65" s="61"/>
      <c r="E65" s="60"/>
      <c r="F65" s="59">
        <v>50000</v>
      </c>
      <c r="G65" s="59"/>
      <c r="H65" s="62">
        <f>G65/F65*100</f>
        <v>0</v>
      </c>
      <c r="I65" s="60">
        <f t="shared" si="5"/>
        <v>50000</v>
      </c>
      <c r="J65" s="60">
        <f t="shared" si="5"/>
        <v>0</v>
      </c>
      <c r="K65" s="62">
        <f>J65/I65*100</f>
        <v>0</v>
      </c>
    </row>
    <row r="66" spans="1:11" ht="25.5">
      <c r="A66" s="29" t="s">
        <v>315</v>
      </c>
      <c r="B66" s="32" t="s">
        <v>316</v>
      </c>
      <c r="C66" s="61"/>
      <c r="D66" s="61"/>
      <c r="E66" s="60"/>
      <c r="F66" s="59">
        <v>5200000</v>
      </c>
      <c r="G66" s="59"/>
      <c r="H66" s="62">
        <f>G66/F66*100</f>
        <v>0</v>
      </c>
      <c r="I66" s="60">
        <f t="shared" si="5"/>
        <v>5200000</v>
      </c>
      <c r="J66" s="60"/>
      <c r="K66" s="62"/>
    </row>
    <row r="67" spans="1:11" ht="25.5">
      <c r="A67" s="29" t="s">
        <v>250</v>
      </c>
      <c r="B67" s="32" t="s">
        <v>251</v>
      </c>
      <c r="C67" s="59">
        <v>425000</v>
      </c>
      <c r="D67" s="59"/>
      <c r="E67" s="60">
        <f>D67/C67*100</f>
        <v>0</v>
      </c>
      <c r="F67" s="59"/>
      <c r="G67" s="59"/>
      <c r="H67" s="62"/>
      <c r="I67" s="60">
        <f aca="true" t="shared" si="6" ref="I67:I85">F67+C67</f>
        <v>425000</v>
      </c>
      <c r="J67" s="60">
        <f aca="true" t="shared" si="7" ref="J67:J85">G67+D67</f>
        <v>0</v>
      </c>
      <c r="K67" s="62">
        <f aca="true" t="shared" si="8" ref="K67:K116">J67/I67*100</f>
        <v>0</v>
      </c>
    </row>
    <row r="68" spans="1:11" ht="12.75">
      <c r="A68" s="29" t="s">
        <v>252</v>
      </c>
      <c r="B68" s="34" t="s">
        <v>253</v>
      </c>
      <c r="C68" s="59">
        <v>175999</v>
      </c>
      <c r="D68" s="59"/>
      <c r="E68" s="60">
        <f>D68/C68*100</f>
        <v>0</v>
      </c>
      <c r="F68" s="59"/>
      <c r="G68" s="59"/>
      <c r="H68" s="62"/>
      <c r="I68" s="60">
        <f t="shared" si="6"/>
        <v>175999</v>
      </c>
      <c r="J68" s="60">
        <f t="shared" si="7"/>
        <v>0</v>
      </c>
      <c r="K68" s="62">
        <f t="shared" si="8"/>
        <v>0</v>
      </c>
    </row>
    <row r="69" spans="1:11" ht="12.75">
      <c r="A69" s="29" t="s">
        <v>317</v>
      </c>
      <c r="B69" s="32" t="s">
        <v>318</v>
      </c>
      <c r="C69" s="59"/>
      <c r="D69" s="59"/>
      <c r="E69" s="60"/>
      <c r="F69" s="59">
        <v>1522338.21</v>
      </c>
      <c r="G69" s="59"/>
      <c r="H69" s="62">
        <f>G69/F69*100</f>
        <v>0</v>
      </c>
      <c r="I69" s="60"/>
      <c r="J69" s="60"/>
      <c r="K69" s="62"/>
    </row>
    <row r="70" spans="1:11" ht="25.5">
      <c r="A70" s="29" t="s">
        <v>319</v>
      </c>
      <c r="B70" s="32" t="s">
        <v>183</v>
      </c>
      <c r="C70" s="59"/>
      <c r="D70" s="59"/>
      <c r="E70" s="60"/>
      <c r="F70" s="59">
        <v>35000</v>
      </c>
      <c r="G70" s="59"/>
      <c r="H70" s="62">
        <f>G70/F70*100</f>
        <v>0</v>
      </c>
      <c r="I70" s="60"/>
      <c r="J70" s="60"/>
      <c r="K70" s="62"/>
    </row>
    <row r="71" spans="1:11" ht="12.75">
      <c r="A71" s="19" t="s">
        <v>168</v>
      </c>
      <c r="B71" s="20" t="s">
        <v>169</v>
      </c>
      <c r="C71" s="56">
        <f>SUM(C72:C76)</f>
        <v>1545000</v>
      </c>
      <c r="D71" s="56">
        <f>SUM(D72:D76)</f>
        <v>0</v>
      </c>
      <c r="E71" s="57">
        <f t="shared" si="0"/>
        <v>0</v>
      </c>
      <c r="F71" s="56">
        <f>SUM(F72:F76)</f>
        <v>5370000</v>
      </c>
      <c r="G71" s="56">
        <f>SUM(G72:G76)</f>
        <v>0</v>
      </c>
      <c r="H71" s="58">
        <f>G71/F71*100</f>
        <v>0</v>
      </c>
      <c r="I71" s="57">
        <f t="shared" si="6"/>
        <v>6915000</v>
      </c>
      <c r="J71" s="57">
        <f t="shared" si="7"/>
        <v>0</v>
      </c>
      <c r="K71" s="58">
        <f t="shared" si="8"/>
        <v>0</v>
      </c>
    </row>
    <row r="72" spans="1:11" ht="25.5">
      <c r="A72" s="73" t="s">
        <v>282</v>
      </c>
      <c r="B72" s="74" t="s">
        <v>283</v>
      </c>
      <c r="C72" s="59">
        <v>335000</v>
      </c>
      <c r="D72" s="59"/>
      <c r="E72" s="60">
        <f t="shared" si="0"/>
        <v>0</v>
      </c>
      <c r="F72" s="59">
        <v>240000</v>
      </c>
      <c r="G72" s="59"/>
      <c r="H72" s="62">
        <f>G72/F72*100</f>
        <v>0</v>
      </c>
      <c r="I72" s="60">
        <f aca="true" t="shared" si="9" ref="I72:J74">F72+C72</f>
        <v>575000</v>
      </c>
      <c r="J72" s="60">
        <f t="shared" si="9"/>
        <v>0</v>
      </c>
      <c r="K72" s="62">
        <f>J72/I72*100</f>
        <v>0</v>
      </c>
    </row>
    <row r="73" spans="1:11" ht="30.75" customHeight="1">
      <c r="A73" s="73" t="s">
        <v>284</v>
      </c>
      <c r="B73" s="74" t="s">
        <v>285</v>
      </c>
      <c r="C73" s="59"/>
      <c r="D73" s="59"/>
      <c r="E73" s="60"/>
      <c r="F73" s="59">
        <v>5000000</v>
      </c>
      <c r="G73" s="59"/>
      <c r="H73" s="72">
        <f>G73/F73*100</f>
        <v>0</v>
      </c>
      <c r="I73" s="60">
        <f t="shared" si="9"/>
        <v>5000000</v>
      </c>
      <c r="J73" s="60">
        <f t="shared" si="9"/>
        <v>0</v>
      </c>
      <c r="K73" s="62">
        <f>J73/I73*100</f>
        <v>0</v>
      </c>
    </row>
    <row r="74" spans="1:11" ht="29.25" customHeight="1">
      <c r="A74" s="73" t="s">
        <v>254</v>
      </c>
      <c r="B74" s="75" t="s">
        <v>255</v>
      </c>
      <c r="C74" s="59">
        <v>210000</v>
      </c>
      <c r="D74" s="59"/>
      <c r="E74" s="60">
        <f t="shared" si="0"/>
        <v>0</v>
      </c>
      <c r="F74" s="63"/>
      <c r="G74" s="63"/>
      <c r="H74" s="62"/>
      <c r="I74" s="60">
        <f t="shared" si="9"/>
        <v>210000</v>
      </c>
      <c r="J74" s="60">
        <f t="shared" si="9"/>
        <v>0</v>
      </c>
      <c r="K74" s="62">
        <f>J74/I74*100</f>
        <v>0</v>
      </c>
    </row>
    <row r="75" spans="1:11" ht="19.5" customHeight="1">
      <c r="A75" s="26" t="s">
        <v>186</v>
      </c>
      <c r="B75" s="27" t="s">
        <v>187</v>
      </c>
      <c r="C75" s="66"/>
      <c r="D75" s="66"/>
      <c r="E75" s="60"/>
      <c r="F75" s="59">
        <v>130000</v>
      </c>
      <c r="G75" s="59"/>
      <c r="H75" s="62">
        <f>G75/F75*100</f>
        <v>0</v>
      </c>
      <c r="I75" s="60">
        <f t="shared" si="6"/>
        <v>130000</v>
      </c>
      <c r="J75" s="60">
        <f t="shared" si="7"/>
        <v>0</v>
      </c>
      <c r="K75" s="62">
        <f t="shared" si="8"/>
        <v>0</v>
      </c>
    </row>
    <row r="76" spans="1:11" ht="21.75" customHeight="1">
      <c r="A76" s="26" t="s">
        <v>170</v>
      </c>
      <c r="B76" s="27" t="s">
        <v>171</v>
      </c>
      <c r="C76" s="59">
        <v>1000000</v>
      </c>
      <c r="D76" s="59"/>
      <c r="E76" s="60">
        <f t="shared" si="0"/>
        <v>0</v>
      </c>
      <c r="F76" s="63"/>
      <c r="G76" s="63"/>
      <c r="H76" s="62"/>
      <c r="I76" s="60">
        <f t="shared" si="6"/>
        <v>1000000</v>
      </c>
      <c r="J76" s="60">
        <f t="shared" si="7"/>
        <v>0</v>
      </c>
      <c r="K76" s="62">
        <f t="shared" si="8"/>
        <v>0</v>
      </c>
    </row>
    <row r="77" spans="1:11" ht="15.75" customHeight="1" hidden="1">
      <c r="A77" s="19" t="s">
        <v>172</v>
      </c>
      <c r="B77" s="20" t="s">
        <v>173</v>
      </c>
      <c r="C77" s="56">
        <f>SUM(C78:C80)</f>
        <v>0</v>
      </c>
      <c r="D77" s="56">
        <f>SUM(D78:D80)</f>
        <v>0</v>
      </c>
      <c r="E77" s="57" t="e">
        <f t="shared" si="0"/>
        <v>#DIV/0!</v>
      </c>
      <c r="F77" s="56">
        <f>SUM(F78:F80)</f>
        <v>0</v>
      </c>
      <c r="G77" s="56">
        <f>SUM(G78:G80)</f>
        <v>0</v>
      </c>
      <c r="H77" s="58" t="e">
        <f>G77/F77*100</f>
        <v>#DIV/0!</v>
      </c>
      <c r="I77" s="57">
        <f t="shared" si="6"/>
        <v>0</v>
      </c>
      <c r="J77" s="57">
        <f t="shared" si="7"/>
        <v>0</v>
      </c>
      <c r="K77" s="58" t="e">
        <f t="shared" si="8"/>
        <v>#DIV/0!</v>
      </c>
    </row>
    <row r="78" spans="1:11" ht="15.75" customHeight="1" hidden="1">
      <c r="A78" s="29" t="s">
        <v>299</v>
      </c>
      <c r="B78" s="34" t="s">
        <v>66</v>
      </c>
      <c r="C78" s="59"/>
      <c r="D78" s="59"/>
      <c r="E78" s="60" t="e">
        <f t="shared" si="0"/>
        <v>#DIV/0!</v>
      </c>
      <c r="F78" s="64"/>
      <c r="G78" s="64"/>
      <c r="H78" s="65"/>
      <c r="I78" s="60">
        <f>F78+C78</f>
        <v>0</v>
      </c>
      <c r="J78" s="60">
        <f>G78+D78</f>
        <v>0</v>
      </c>
      <c r="K78" s="62" t="e">
        <f>J78/I78*100</f>
        <v>#DIV/0!</v>
      </c>
    </row>
    <row r="79" spans="1:11" ht="25.5" customHeight="1" hidden="1">
      <c r="A79" s="17" t="s">
        <v>174</v>
      </c>
      <c r="B79" s="18" t="s">
        <v>175</v>
      </c>
      <c r="C79" s="59"/>
      <c r="D79" s="59"/>
      <c r="E79" s="60" t="e">
        <f t="shared" si="0"/>
        <v>#DIV/0!</v>
      </c>
      <c r="F79" s="76" t="s">
        <v>176</v>
      </c>
      <c r="G79" s="59"/>
      <c r="H79" s="62" t="e">
        <f>G79/F79*100</f>
        <v>#VALUE!</v>
      </c>
      <c r="I79" s="60" t="e">
        <f t="shared" si="6"/>
        <v>#VALUE!</v>
      </c>
      <c r="J79" s="60">
        <f t="shared" si="7"/>
        <v>0</v>
      </c>
      <c r="K79" s="62" t="e">
        <f t="shared" si="8"/>
        <v>#VALUE!</v>
      </c>
    </row>
    <row r="80" spans="1:11" ht="18.75" customHeight="1" hidden="1">
      <c r="A80" s="29" t="s">
        <v>300</v>
      </c>
      <c r="B80" s="32" t="s">
        <v>66</v>
      </c>
      <c r="C80" s="59"/>
      <c r="D80" s="59"/>
      <c r="E80" s="60">
        <v>0</v>
      </c>
      <c r="F80" s="59"/>
      <c r="G80" s="59"/>
      <c r="H80" s="62" t="e">
        <f>G80/F80*100</f>
        <v>#DIV/0!</v>
      </c>
      <c r="I80" s="60">
        <f>F80+C80</f>
        <v>0</v>
      </c>
      <c r="J80" s="60">
        <f>G80+D80</f>
        <v>0</v>
      </c>
      <c r="K80" s="62" t="e">
        <f>J80/I80*100</f>
        <v>#DIV/0!</v>
      </c>
    </row>
    <row r="81" spans="1:11" ht="17.25" customHeight="1">
      <c r="A81" s="93" t="s">
        <v>172</v>
      </c>
      <c r="B81" s="94" t="s">
        <v>173</v>
      </c>
      <c r="C81" s="95">
        <v>640000</v>
      </c>
      <c r="D81" s="95"/>
      <c r="E81" s="57">
        <f t="shared" si="0"/>
        <v>0</v>
      </c>
      <c r="F81" s="95">
        <f>SUM(F82:F83)</f>
        <v>760000</v>
      </c>
      <c r="G81" s="95"/>
      <c r="H81" s="58">
        <f>G81/F81*100</f>
        <v>0</v>
      </c>
      <c r="I81" s="57">
        <f>F81+C81</f>
        <v>1400000</v>
      </c>
      <c r="J81" s="57">
        <f>G81+D81</f>
        <v>0</v>
      </c>
      <c r="K81" s="58">
        <f>J81/I81*100</f>
        <v>0</v>
      </c>
    </row>
    <row r="82" spans="1:11" ht="18.75" customHeight="1">
      <c r="A82" s="29" t="s">
        <v>299</v>
      </c>
      <c r="B82" s="32" t="s">
        <v>66</v>
      </c>
      <c r="C82" s="59">
        <v>100000</v>
      </c>
      <c r="D82" s="59"/>
      <c r="E82" s="60">
        <f t="shared" si="0"/>
        <v>0</v>
      </c>
      <c r="F82" s="59"/>
      <c r="G82" s="59"/>
      <c r="H82" s="62"/>
      <c r="I82" s="60">
        <f>F82+C82</f>
        <v>100000</v>
      </c>
      <c r="J82" s="60">
        <f>G82+D82</f>
        <v>0</v>
      </c>
      <c r="K82" s="62">
        <f>J82/I82*100</f>
        <v>0</v>
      </c>
    </row>
    <row r="83" spans="1:11" ht="41.25" customHeight="1">
      <c r="A83" s="29" t="s">
        <v>174</v>
      </c>
      <c r="B83" s="32" t="s">
        <v>175</v>
      </c>
      <c r="C83" s="59">
        <v>540000</v>
      </c>
      <c r="D83" s="59"/>
      <c r="E83" s="60">
        <f t="shared" si="0"/>
        <v>0</v>
      </c>
      <c r="F83" s="59">
        <v>760000</v>
      </c>
      <c r="G83" s="59"/>
      <c r="H83" s="62">
        <f>G83/F83*100</f>
        <v>0</v>
      </c>
      <c r="I83" s="60">
        <f>F83+C83</f>
        <v>1300000</v>
      </c>
      <c r="J83" s="60">
        <f>G83+D83</f>
        <v>0</v>
      </c>
      <c r="K83" s="62">
        <f>J83/I83*100</f>
        <v>0</v>
      </c>
    </row>
    <row r="84" spans="1:11" ht="12.75">
      <c r="A84" s="19" t="s">
        <v>176</v>
      </c>
      <c r="B84" s="20" t="s">
        <v>289</v>
      </c>
      <c r="C84" s="56">
        <v>369589453</v>
      </c>
      <c r="D84" s="56">
        <v>40405896.949999966</v>
      </c>
      <c r="E84" s="57">
        <f t="shared" si="0"/>
        <v>10.932643402570248</v>
      </c>
      <c r="F84" s="56">
        <v>46472203.98</v>
      </c>
      <c r="G84" s="56">
        <v>802689</v>
      </c>
      <c r="H84" s="58">
        <f aca="true" t="shared" si="10" ref="H84:H89">G84/F84*100</f>
        <v>1.7272453881151173</v>
      </c>
      <c r="I84" s="57">
        <f t="shared" si="6"/>
        <v>416061656.98</v>
      </c>
      <c r="J84" s="57">
        <f t="shared" si="7"/>
        <v>41208585.949999966</v>
      </c>
      <c r="K84" s="58">
        <f t="shared" si="8"/>
        <v>9.904442108199566</v>
      </c>
    </row>
    <row r="85" spans="1:11" ht="12.75">
      <c r="A85" s="24" t="s">
        <v>188</v>
      </c>
      <c r="B85" s="25" t="s">
        <v>189</v>
      </c>
      <c r="C85" s="67">
        <v>260081508</v>
      </c>
      <c r="D85" s="67">
        <v>32474587.270000003</v>
      </c>
      <c r="E85" s="68">
        <f t="shared" si="0"/>
        <v>12.486311510466944</v>
      </c>
      <c r="F85" s="67">
        <v>683800</v>
      </c>
      <c r="G85" s="67">
        <v>0</v>
      </c>
      <c r="H85" s="69">
        <f t="shared" si="10"/>
        <v>0</v>
      </c>
      <c r="I85" s="68">
        <f t="shared" si="6"/>
        <v>260765308</v>
      </c>
      <c r="J85" s="68">
        <f t="shared" si="7"/>
        <v>32474587.270000003</v>
      </c>
      <c r="K85" s="62">
        <f t="shared" si="8"/>
        <v>12.45356888884928</v>
      </c>
    </row>
    <row r="86" spans="1:11" ht="12.75">
      <c r="A86" s="17" t="s">
        <v>190</v>
      </c>
      <c r="B86" s="18" t="s">
        <v>191</v>
      </c>
      <c r="C86" s="59">
        <v>213349112</v>
      </c>
      <c r="D86" s="59">
        <v>26756063.990000002</v>
      </c>
      <c r="E86" s="60">
        <f aca="true" t="shared" si="11" ref="E86:E105">D86/C86*100</f>
        <v>12.540977433269093</v>
      </c>
      <c r="F86" s="59">
        <v>560500</v>
      </c>
      <c r="G86" s="59">
        <v>0</v>
      </c>
      <c r="H86" s="62">
        <f t="shared" si="10"/>
        <v>0</v>
      </c>
      <c r="I86" s="60">
        <f aca="true" t="shared" si="12" ref="I86:I116">F86+C86</f>
        <v>213909612</v>
      </c>
      <c r="J86" s="60">
        <f aca="true" t="shared" si="13" ref="J86:J116">G86+D86</f>
        <v>26756063.990000002</v>
      </c>
      <c r="K86" s="62">
        <f t="shared" si="8"/>
        <v>12.508116741383274</v>
      </c>
    </row>
    <row r="87" spans="1:11" ht="12.75">
      <c r="A87" s="17" t="s">
        <v>192</v>
      </c>
      <c r="B87" s="18" t="s">
        <v>193</v>
      </c>
      <c r="C87" s="59">
        <v>46732396</v>
      </c>
      <c r="D87" s="59">
        <v>5718523.279999998</v>
      </c>
      <c r="E87" s="60">
        <f t="shared" si="11"/>
        <v>12.236743179185588</v>
      </c>
      <c r="F87" s="59">
        <v>123300</v>
      </c>
      <c r="G87" s="59">
        <v>0</v>
      </c>
      <c r="H87" s="62">
        <f t="shared" si="10"/>
        <v>0</v>
      </c>
      <c r="I87" s="60">
        <f t="shared" si="12"/>
        <v>46855696</v>
      </c>
      <c r="J87" s="60">
        <f t="shared" si="13"/>
        <v>5718523.279999998</v>
      </c>
      <c r="K87" s="62">
        <f t="shared" si="8"/>
        <v>12.204542389040594</v>
      </c>
    </row>
    <row r="88" spans="1:11" ht="12.75">
      <c r="A88" s="24" t="s">
        <v>194</v>
      </c>
      <c r="B88" s="25" t="s">
        <v>195</v>
      </c>
      <c r="C88" s="67">
        <v>69094801</v>
      </c>
      <c r="D88" s="67">
        <v>4758031.25</v>
      </c>
      <c r="E88" s="68">
        <f t="shared" si="11"/>
        <v>6.8862362741300895</v>
      </c>
      <c r="F88" s="67">
        <v>12169550</v>
      </c>
      <c r="G88" s="67">
        <v>233395</v>
      </c>
      <c r="H88" s="69">
        <f t="shared" si="10"/>
        <v>1.9178605618120637</v>
      </c>
      <c r="I88" s="68">
        <f t="shared" si="12"/>
        <v>81264351</v>
      </c>
      <c r="J88" s="68">
        <f t="shared" si="13"/>
        <v>4991426.25</v>
      </c>
      <c r="K88" s="62">
        <f t="shared" si="8"/>
        <v>6.1422089619592235</v>
      </c>
    </row>
    <row r="89" spans="1:11" ht="12.75">
      <c r="A89" s="17" t="s">
        <v>196</v>
      </c>
      <c r="B89" s="18" t="s">
        <v>197</v>
      </c>
      <c r="C89" s="59">
        <v>7863768</v>
      </c>
      <c r="D89" s="59">
        <v>684740.9</v>
      </c>
      <c r="E89" s="60">
        <f t="shared" si="11"/>
        <v>8.707541982418606</v>
      </c>
      <c r="F89" s="59">
        <v>84500</v>
      </c>
      <c r="G89" s="59">
        <v>82697</v>
      </c>
      <c r="H89" s="62">
        <f t="shared" si="10"/>
        <v>97.86627218934912</v>
      </c>
      <c r="I89" s="60">
        <f t="shared" si="12"/>
        <v>7948268</v>
      </c>
      <c r="J89" s="60">
        <f t="shared" si="13"/>
        <v>767437.9</v>
      </c>
      <c r="K89" s="62">
        <f t="shared" si="8"/>
        <v>9.655410461750913</v>
      </c>
    </row>
    <row r="90" spans="1:11" ht="12.75">
      <c r="A90" s="17" t="s">
        <v>198</v>
      </c>
      <c r="B90" s="18" t="s">
        <v>199</v>
      </c>
      <c r="C90" s="59">
        <v>83970</v>
      </c>
      <c r="D90" s="59">
        <v>1000</v>
      </c>
      <c r="E90" s="60">
        <f t="shared" si="11"/>
        <v>1.1909015124449207</v>
      </c>
      <c r="F90" s="63"/>
      <c r="G90" s="63"/>
      <c r="H90" s="62"/>
      <c r="I90" s="60">
        <f t="shared" si="12"/>
        <v>83970</v>
      </c>
      <c r="J90" s="60">
        <f t="shared" si="13"/>
        <v>1000</v>
      </c>
      <c r="K90" s="62">
        <f t="shared" si="8"/>
        <v>1.1909015124449207</v>
      </c>
    </row>
    <row r="91" spans="1:11" ht="12.75">
      <c r="A91" s="17" t="s">
        <v>200</v>
      </c>
      <c r="B91" s="18" t="s">
        <v>201</v>
      </c>
      <c r="C91" s="59">
        <v>6033428</v>
      </c>
      <c r="D91" s="59">
        <v>160769.83</v>
      </c>
      <c r="E91" s="60">
        <f t="shared" si="11"/>
        <v>2.6646515049156134</v>
      </c>
      <c r="F91" s="59">
        <v>6270525</v>
      </c>
      <c r="G91" s="59">
        <v>150698</v>
      </c>
      <c r="H91" s="62">
        <f>G91/F91*100</f>
        <v>2.4032756427890805</v>
      </c>
      <c r="I91" s="60">
        <f t="shared" si="12"/>
        <v>12303953</v>
      </c>
      <c r="J91" s="60">
        <f t="shared" si="13"/>
        <v>311467.82999999996</v>
      </c>
      <c r="K91" s="62">
        <f t="shared" si="8"/>
        <v>2.5314452192722126</v>
      </c>
    </row>
    <row r="92" spans="1:11" ht="12.75">
      <c r="A92" s="17" t="s">
        <v>202</v>
      </c>
      <c r="B92" s="18" t="s">
        <v>203</v>
      </c>
      <c r="C92" s="59">
        <v>11033695</v>
      </c>
      <c r="D92" s="59">
        <v>310234.81</v>
      </c>
      <c r="E92" s="60">
        <f t="shared" si="11"/>
        <v>2.8117036949090943</v>
      </c>
      <c r="F92" s="59">
        <v>6586025</v>
      </c>
      <c r="G92" s="59">
        <v>0</v>
      </c>
      <c r="H92" s="62">
        <f>G92/F92*100</f>
        <v>0</v>
      </c>
      <c r="I92" s="60">
        <f t="shared" si="12"/>
        <v>17619720</v>
      </c>
      <c r="J92" s="60">
        <f t="shared" si="13"/>
        <v>310234.81</v>
      </c>
      <c r="K92" s="62">
        <f t="shared" si="8"/>
        <v>1.7607249717929683</v>
      </c>
    </row>
    <row r="93" spans="1:11" ht="12.75">
      <c r="A93" s="17" t="s">
        <v>204</v>
      </c>
      <c r="B93" s="18" t="s">
        <v>205</v>
      </c>
      <c r="C93" s="59">
        <v>189620</v>
      </c>
      <c r="D93" s="59">
        <v>24804.16</v>
      </c>
      <c r="E93" s="60">
        <f t="shared" si="11"/>
        <v>13.080983018668919</v>
      </c>
      <c r="F93" s="63"/>
      <c r="G93" s="63"/>
      <c r="H93" s="63"/>
      <c r="I93" s="60">
        <f t="shared" si="12"/>
        <v>189620</v>
      </c>
      <c r="J93" s="60">
        <f t="shared" si="13"/>
        <v>24804.16</v>
      </c>
      <c r="K93" s="62">
        <f t="shared" si="8"/>
        <v>13.080983018668919</v>
      </c>
    </row>
    <row r="94" spans="1:11" ht="12.75">
      <c r="A94" s="24" t="s">
        <v>206</v>
      </c>
      <c r="B94" s="25" t="s">
        <v>207</v>
      </c>
      <c r="C94" s="67">
        <v>43789220</v>
      </c>
      <c r="D94" s="67">
        <v>3576481.55</v>
      </c>
      <c r="E94" s="68">
        <f t="shared" si="11"/>
        <v>8.167493163842607</v>
      </c>
      <c r="F94" s="63"/>
      <c r="G94" s="63"/>
      <c r="H94" s="63"/>
      <c r="I94" s="68">
        <f t="shared" si="12"/>
        <v>43789220</v>
      </c>
      <c r="J94" s="68">
        <f t="shared" si="13"/>
        <v>3576481.55</v>
      </c>
      <c r="K94" s="62">
        <f t="shared" si="8"/>
        <v>8.167493163842607</v>
      </c>
    </row>
    <row r="95" spans="1:11" ht="12.75">
      <c r="A95" s="17" t="s">
        <v>208</v>
      </c>
      <c r="B95" s="18" t="s">
        <v>209</v>
      </c>
      <c r="C95" s="59">
        <v>1400000</v>
      </c>
      <c r="D95" s="59">
        <v>378236.64</v>
      </c>
      <c r="E95" s="60">
        <f t="shared" si="11"/>
        <v>27.01690285714286</v>
      </c>
      <c r="F95" s="63"/>
      <c r="G95" s="63"/>
      <c r="H95" s="63"/>
      <c r="I95" s="60">
        <f t="shared" si="12"/>
        <v>1400000</v>
      </c>
      <c r="J95" s="60">
        <f t="shared" si="13"/>
        <v>378236.64</v>
      </c>
      <c r="K95" s="62">
        <f t="shared" si="8"/>
        <v>27.01690285714286</v>
      </c>
    </row>
    <row r="96" spans="1:11" ht="12.75">
      <c r="A96" s="17" t="s">
        <v>210</v>
      </c>
      <c r="B96" s="18" t="s">
        <v>211</v>
      </c>
      <c r="C96" s="59">
        <v>859500</v>
      </c>
      <c r="D96" s="59">
        <v>81114.69</v>
      </c>
      <c r="E96" s="60">
        <f t="shared" si="11"/>
        <v>9.43742757417103</v>
      </c>
      <c r="F96" s="63"/>
      <c r="G96" s="63"/>
      <c r="H96" s="63"/>
      <c r="I96" s="60">
        <f t="shared" si="12"/>
        <v>859500</v>
      </c>
      <c r="J96" s="60">
        <f t="shared" si="13"/>
        <v>81114.69</v>
      </c>
      <c r="K96" s="62">
        <f t="shared" si="8"/>
        <v>9.43742757417103</v>
      </c>
    </row>
    <row r="97" spans="1:11" ht="12.75">
      <c r="A97" s="17" t="s">
        <v>212</v>
      </c>
      <c r="B97" s="18" t="s">
        <v>213</v>
      </c>
      <c r="C97" s="59">
        <v>25423755</v>
      </c>
      <c r="D97" s="59">
        <v>1588922.64</v>
      </c>
      <c r="E97" s="60">
        <f t="shared" si="11"/>
        <v>6.249755946751375</v>
      </c>
      <c r="F97" s="63"/>
      <c r="G97" s="63"/>
      <c r="H97" s="63"/>
      <c r="I97" s="60">
        <f t="shared" si="12"/>
        <v>25423755</v>
      </c>
      <c r="J97" s="60">
        <f t="shared" si="13"/>
        <v>1588922.64</v>
      </c>
      <c r="K97" s="62">
        <f t="shared" si="8"/>
        <v>6.249755946751375</v>
      </c>
    </row>
    <row r="98" spans="1:11" ht="12.75">
      <c r="A98" s="17" t="s">
        <v>214</v>
      </c>
      <c r="B98" s="18" t="s">
        <v>215</v>
      </c>
      <c r="C98" s="59">
        <v>14089265</v>
      </c>
      <c r="D98" s="59">
        <v>1366914.57</v>
      </c>
      <c r="E98" s="60">
        <f t="shared" si="11"/>
        <v>9.701816028018495</v>
      </c>
      <c r="F98" s="63"/>
      <c r="G98" s="63"/>
      <c r="H98" s="63"/>
      <c r="I98" s="60">
        <f t="shared" si="12"/>
        <v>14089265</v>
      </c>
      <c r="J98" s="60">
        <f t="shared" si="13"/>
        <v>1366914.57</v>
      </c>
      <c r="K98" s="62">
        <f t="shared" si="8"/>
        <v>9.701816028018495</v>
      </c>
    </row>
    <row r="99" spans="1:11" ht="25.5">
      <c r="A99" s="17" t="s">
        <v>216</v>
      </c>
      <c r="B99" s="18" t="s">
        <v>217</v>
      </c>
      <c r="C99" s="59">
        <v>2016700</v>
      </c>
      <c r="D99" s="59">
        <v>161293.01</v>
      </c>
      <c r="E99" s="60">
        <f t="shared" si="11"/>
        <v>7.997868299697526</v>
      </c>
      <c r="F99" s="63"/>
      <c r="G99" s="63"/>
      <c r="H99" s="63"/>
      <c r="I99" s="60">
        <f t="shared" si="12"/>
        <v>2016700</v>
      </c>
      <c r="J99" s="60">
        <f t="shared" si="13"/>
        <v>161293.01</v>
      </c>
      <c r="K99" s="62">
        <f t="shared" si="8"/>
        <v>7.997868299697526</v>
      </c>
    </row>
    <row r="100" spans="1:11" ht="25.5">
      <c r="A100" s="35" t="s">
        <v>226</v>
      </c>
      <c r="B100" s="32" t="s">
        <v>227</v>
      </c>
      <c r="C100" s="59"/>
      <c r="D100" s="59"/>
      <c r="E100" s="60"/>
      <c r="F100" s="59">
        <v>572500</v>
      </c>
      <c r="G100" s="59">
        <v>0</v>
      </c>
      <c r="H100" s="62">
        <f>G100/F100*100</f>
        <v>0</v>
      </c>
      <c r="I100" s="60">
        <f t="shared" si="12"/>
        <v>572500</v>
      </c>
      <c r="J100" s="60">
        <f>G100+D100</f>
        <v>0</v>
      </c>
      <c r="K100" s="62">
        <f>J100/I100*100</f>
        <v>0</v>
      </c>
    </row>
    <row r="101" spans="1:11" ht="25.5">
      <c r="A101" s="17" t="s">
        <v>218</v>
      </c>
      <c r="B101" s="18" t="s">
        <v>219</v>
      </c>
      <c r="C101" s="59">
        <v>101100</v>
      </c>
      <c r="D101" s="59">
        <v>0</v>
      </c>
      <c r="E101" s="60">
        <f t="shared" si="11"/>
        <v>0</v>
      </c>
      <c r="F101" s="63"/>
      <c r="G101" s="63"/>
      <c r="H101" s="63"/>
      <c r="I101" s="60">
        <f t="shared" si="12"/>
        <v>101100</v>
      </c>
      <c r="J101" s="60">
        <f t="shared" si="13"/>
        <v>0</v>
      </c>
      <c r="K101" s="62">
        <f t="shared" si="8"/>
        <v>0</v>
      </c>
    </row>
    <row r="102" spans="1:11" ht="25.5" customHeight="1">
      <c r="A102" s="17" t="s">
        <v>220</v>
      </c>
      <c r="B102" s="18" t="s">
        <v>293</v>
      </c>
      <c r="C102" s="59">
        <v>32355091</v>
      </c>
      <c r="D102" s="59">
        <v>2944380.13</v>
      </c>
      <c r="E102" s="60">
        <f t="shared" si="11"/>
        <v>9.10020661045274</v>
      </c>
      <c r="F102" s="63"/>
      <c r="G102" s="63"/>
      <c r="H102" s="63"/>
      <c r="I102" s="60">
        <f t="shared" si="12"/>
        <v>32355091</v>
      </c>
      <c r="J102" s="60">
        <f t="shared" si="13"/>
        <v>2944380.13</v>
      </c>
      <c r="K102" s="62">
        <f t="shared" si="8"/>
        <v>9.10020661045274</v>
      </c>
    </row>
    <row r="103" spans="1:11" ht="27.75" customHeight="1">
      <c r="A103" s="35" t="s">
        <v>286</v>
      </c>
      <c r="B103" s="34" t="s">
        <v>294</v>
      </c>
      <c r="C103" s="59">
        <v>640000</v>
      </c>
      <c r="D103" s="59">
        <v>0</v>
      </c>
      <c r="E103" s="60">
        <f t="shared" si="11"/>
        <v>0</v>
      </c>
      <c r="F103" s="63"/>
      <c r="G103" s="63"/>
      <c r="H103" s="63"/>
      <c r="I103" s="60">
        <f t="shared" si="12"/>
        <v>640000</v>
      </c>
      <c r="J103" s="60">
        <f>G103+D103</f>
        <v>0</v>
      </c>
      <c r="K103" s="62">
        <f>J103/I103*100</f>
        <v>0</v>
      </c>
    </row>
    <row r="104" spans="1:11" ht="12" customHeight="1">
      <c r="A104" s="17" t="s">
        <v>221</v>
      </c>
      <c r="B104" s="18" t="s">
        <v>222</v>
      </c>
      <c r="C104" s="59">
        <v>5856853</v>
      </c>
      <c r="D104" s="59">
        <v>208796.98</v>
      </c>
      <c r="E104" s="60">
        <f t="shared" si="11"/>
        <v>3.5650029119733757</v>
      </c>
      <c r="F104" s="59">
        <v>50000</v>
      </c>
      <c r="G104" s="59">
        <v>0</v>
      </c>
      <c r="H104" s="62">
        <f aca="true" t="shared" si="14" ref="H104:H115">G104/F104*100</f>
        <v>0</v>
      </c>
      <c r="I104" s="60">
        <f t="shared" si="12"/>
        <v>5906853</v>
      </c>
      <c r="J104" s="60">
        <f t="shared" si="13"/>
        <v>208796.98</v>
      </c>
      <c r="K104" s="62">
        <f t="shared" si="8"/>
        <v>3.5348260740533073</v>
      </c>
    </row>
    <row r="105" spans="1:11" ht="12.75">
      <c r="A105" s="17" t="s">
        <v>223</v>
      </c>
      <c r="B105" s="18" t="s">
        <v>224</v>
      </c>
      <c r="C105" s="59">
        <v>561200</v>
      </c>
      <c r="D105" s="59">
        <v>20101.32</v>
      </c>
      <c r="E105" s="60">
        <f t="shared" si="11"/>
        <v>3.5818460441910194</v>
      </c>
      <c r="F105" s="63"/>
      <c r="G105" s="63"/>
      <c r="H105" s="63"/>
      <c r="I105" s="60">
        <f t="shared" si="12"/>
        <v>561200</v>
      </c>
      <c r="J105" s="60">
        <f t="shared" si="13"/>
        <v>20101.32</v>
      </c>
      <c r="K105" s="62">
        <f t="shared" si="8"/>
        <v>3.5818460441910194</v>
      </c>
    </row>
    <row r="106" spans="1:11" ht="14.25" customHeight="1">
      <c r="A106" s="24" t="s">
        <v>114</v>
      </c>
      <c r="B106" s="25" t="s">
        <v>228</v>
      </c>
      <c r="C106" s="70"/>
      <c r="D106" s="70"/>
      <c r="E106" s="71"/>
      <c r="F106" s="67">
        <f>SUM(F107:F115)</f>
        <v>32224853.98</v>
      </c>
      <c r="G106" s="67">
        <f>SUM(G107:G115)</f>
        <v>569294</v>
      </c>
      <c r="H106" s="69">
        <f t="shared" si="14"/>
        <v>1.7666301928111947</v>
      </c>
      <c r="I106" s="68">
        <f t="shared" si="12"/>
        <v>32224853.98</v>
      </c>
      <c r="J106" s="68">
        <f>D106+G106</f>
        <v>569294</v>
      </c>
      <c r="K106" s="72">
        <f t="shared" si="8"/>
        <v>1.7666301928111947</v>
      </c>
    </row>
    <row r="107" spans="1:11" ht="24.75" customHeight="1">
      <c r="A107" s="26" t="s">
        <v>229</v>
      </c>
      <c r="B107" s="27" t="s">
        <v>230</v>
      </c>
      <c r="C107" s="70"/>
      <c r="D107" s="70"/>
      <c r="E107" s="71"/>
      <c r="F107" s="59">
        <v>5481160</v>
      </c>
      <c r="G107" s="59">
        <v>374294</v>
      </c>
      <c r="H107" s="62">
        <f t="shared" si="14"/>
        <v>6.828736982682498</v>
      </c>
      <c r="I107" s="60">
        <f t="shared" si="12"/>
        <v>5481160</v>
      </c>
      <c r="J107" s="60">
        <f t="shared" si="13"/>
        <v>374294</v>
      </c>
      <c r="K107" s="72">
        <f t="shared" si="8"/>
        <v>6.828736982682498</v>
      </c>
    </row>
    <row r="108" spans="1:11" ht="15.75" customHeight="1" hidden="1">
      <c r="A108" s="17" t="s">
        <v>231</v>
      </c>
      <c r="B108" s="18" t="s">
        <v>232</v>
      </c>
      <c r="C108" s="61"/>
      <c r="D108" s="61"/>
      <c r="E108" s="63"/>
      <c r="F108" s="59"/>
      <c r="G108" s="59"/>
      <c r="H108" s="62"/>
      <c r="I108" s="60">
        <f t="shared" si="12"/>
        <v>0</v>
      </c>
      <c r="J108" s="60">
        <f t="shared" si="13"/>
        <v>0</v>
      </c>
      <c r="K108" s="62"/>
    </row>
    <row r="109" spans="1:11" ht="21" customHeight="1">
      <c r="A109" s="17" t="s">
        <v>233</v>
      </c>
      <c r="B109" s="18" t="s">
        <v>234</v>
      </c>
      <c r="C109" s="61"/>
      <c r="D109" s="61"/>
      <c r="E109" s="63"/>
      <c r="F109" s="59">
        <v>16922338.21</v>
      </c>
      <c r="G109" s="59">
        <v>0</v>
      </c>
      <c r="H109" s="62">
        <f t="shared" si="14"/>
        <v>0</v>
      </c>
      <c r="I109" s="60">
        <f t="shared" si="12"/>
        <v>16922338.21</v>
      </c>
      <c r="J109" s="60">
        <f t="shared" si="13"/>
        <v>0</v>
      </c>
      <c r="K109" s="62">
        <f t="shared" si="8"/>
        <v>0</v>
      </c>
    </row>
    <row r="110" spans="1:11" ht="21.75" customHeight="1">
      <c r="A110" s="17" t="s">
        <v>235</v>
      </c>
      <c r="B110" s="18" t="s">
        <v>236</v>
      </c>
      <c r="C110" s="61"/>
      <c r="D110" s="61"/>
      <c r="E110" s="63"/>
      <c r="F110" s="59">
        <v>2797855.77</v>
      </c>
      <c r="G110" s="59"/>
      <c r="H110" s="62">
        <f t="shared" si="14"/>
        <v>0</v>
      </c>
      <c r="I110" s="60">
        <f t="shared" si="12"/>
        <v>2797855.77</v>
      </c>
      <c r="J110" s="60">
        <f t="shared" si="13"/>
        <v>0</v>
      </c>
      <c r="K110" s="62">
        <f t="shared" si="8"/>
        <v>0</v>
      </c>
    </row>
    <row r="111" spans="1:11" ht="18" customHeight="1">
      <c r="A111" s="17" t="s">
        <v>237</v>
      </c>
      <c r="B111" s="18" t="s">
        <v>238</v>
      </c>
      <c r="C111" s="61"/>
      <c r="D111" s="61"/>
      <c r="E111" s="63"/>
      <c r="F111" s="59">
        <v>400000</v>
      </c>
      <c r="G111" s="59"/>
      <c r="H111" s="62">
        <f t="shared" si="14"/>
        <v>0</v>
      </c>
      <c r="I111" s="60">
        <f t="shared" si="12"/>
        <v>400000</v>
      </c>
      <c r="J111" s="60">
        <f t="shared" si="13"/>
        <v>0</v>
      </c>
      <c r="K111" s="62">
        <f t="shared" si="8"/>
        <v>0</v>
      </c>
    </row>
    <row r="112" spans="1:11" ht="19.5" customHeight="1" hidden="1">
      <c r="A112" s="35" t="s">
        <v>280</v>
      </c>
      <c r="B112" s="32" t="s">
        <v>281</v>
      </c>
      <c r="C112" s="61"/>
      <c r="D112" s="61"/>
      <c r="E112" s="63"/>
      <c r="F112" s="59"/>
      <c r="G112" s="59"/>
      <c r="H112" s="62" t="e">
        <f t="shared" si="14"/>
        <v>#DIV/0!</v>
      </c>
      <c r="I112" s="60">
        <f t="shared" si="12"/>
        <v>0</v>
      </c>
      <c r="J112" s="60">
        <f>G112+D112</f>
        <v>0</v>
      </c>
      <c r="K112" s="62" t="e">
        <f>J112/I112*100</f>
        <v>#DIV/0!</v>
      </c>
    </row>
    <row r="113" spans="1:11" ht="33" customHeight="1">
      <c r="A113" s="17" t="s">
        <v>239</v>
      </c>
      <c r="B113" s="18" t="s">
        <v>240</v>
      </c>
      <c r="C113" s="61"/>
      <c r="D113" s="61"/>
      <c r="E113" s="63"/>
      <c r="F113" s="59">
        <v>5863500</v>
      </c>
      <c r="G113" s="59">
        <v>195000</v>
      </c>
      <c r="H113" s="62">
        <f t="shared" si="14"/>
        <v>3.32565873624968</v>
      </c>
      <c r="I113" s="60">
        <f t="shared" si="12"/>
        <v>5863500</v>
      </c>
      <c r="J113" s="60">
        <f t="shared" si="13"/>
        <v>195000</v>
      </c>
      <c r="K113" s="62">
        <f t="shared" si="8"/>
        <v>3.32565873624968</v>
      </c>
    </row>
    <row r="114" spans="1:11" ht="27" customHeight="1">
      <c r="A114" s="17" t="s">
        <v>241</v>
      </c>
      <c r="B114" s="18" t="s">
        <v>242</v>
      </c>
      <c r="C114" s="61"/>
      <c r="D114" s="61"/>
      <c r="E114" s="63"/>
      <c r="F114" s="59">
        <v>760000</v>
      </c>
      <c r="G114" s="59">
        <v>0</v>
      </c>
      <c r="H114" s="62">
        <f t="shared" si="14"/>
        <v>0</v>
      </c>
      <c r="I114" s="60">
        <f t="shared" si="12"/>
        <v>760000</v>
      </c>
      <c r="J114" s="60">
        <f t="shared" si="13"/>
        <v>0</v>
      </c>
      <c r="K114" s="62">
        <f t="shared" si="8"/>
        <v>0</v>
      </c>
    </row>
    <row r="115" spans="1:11" ht="18.75" customHeight="1" hidden="1">
      <c r="A115" s="17" t="s">
        <v>243</v>
      </c>
      <c r="B115" s="18" t="s">
        <v>244</v>
      </c>
      <c r="C115" s="61"/>
      <c r="D115" s="61"/>
      <c r="E115" s="63"/>
      <c r="F115" s="59"/>
      <c r="G115" s="59"/>
      <c r="H115" s="62" t="e">
        <f t="shared" si="14"/>
        <v>#DIV/0!</v>
      </c>
      <c r="I115" s="60">
        <f t="shared" si="12"/>
        <v>0</v>
      </c>
      <c r="J115" s="60">
        <f t="shared" si="13"/>
        <v>0</v>
      </c>
      <c r="K115" s="62" t="e">
        <f t="shared" si="8"/>
        <v>#DIV/0!</v>
      </c>
    </row>
    <row r="116" spans="1:11" ht="12.75">
      <c r="A116" s="17" t="s">
        <v>172</v>
      </c>
      <c r="B116" s="18" t="s">
        <v>225</v>
      </c>
      <c r="C116" s="59">
        <v>1000000</v>
      </c>
      <c r="D116" s="61">
        <v>0</v>
      </c>
      <c r="E116" s="60">
        <f>D116/C116*100</f>
        <v>0</v>
      </c>
      <c r="F116" s="63"/>
      <c r="G116" s="63"/>
      <c r="H116" s="63"/>
      <c r="I116" s="60">
        <f t="shared" si="12"/>
        <v>1000000</v>
      </c>
      <c r="J116" s="60">
        <f t="shared" si="13"/>
        <v>0</v>
      </c>
      <c r="K116" s="62">
        <f t="shared" si="8"/>
        <v>0</v>
      </c>
    </row>
    <row r="117" ht="12.75">
      <c r="K117" s="23"/>
    </row>
    <row r="118" spans="3:7" ht="12.75">
      <c r="C118" s="33"/>
      <c r="D118" s="33"/>
      <c r="F118" s="33"/>
      <c r="G118" s="33"/>
    </row>
    <row r="119" ht="12.75">
      <c r="F119" s="33"/>
    </row>
    <row r="120" ht="12.75">
      <c r="C120" s="33"/>
    </row>
  </sheetData>
  <mergeCells count="5">
    <mergeCell ref="I6:K6"/>
    <mergeCell ref="A4:D4"/>
    <mergeCell ref="A3:D3"/>
    <mergeCell ref="C6:E6"/>
    <mergeCell ref="F6:H6"/>
  </mergeCells>
  <conditionalFormatting sqref="F91:F92 F107:F115 F84:F89 F72 F75">
    <cfRule type="expression" priority="1" dxfId="0" stopIfTrue="1">
      <formula>B72=1</formula>
    </cfRule>
  </conditionalFormatting>
  <conditionalFormatting sqref="G91:G92 G107:G115 F71 G84:G89 G71:G72 G75">
    <cfRule type="expression" priority="2" dxfId="0" stopIfTrue="1">
      <formula>A71=1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2023-02-13T09:19:11Z</cp:lastPrinted>
  <dcterms:created xsi:type="dcterms:W3CDTF">2021-05-19T06:49:22Z</dcterms:created>
  <dcterms:modified xsi:type="dcterms:W3CDTF">2023-03-03T09:29:49Z</dcterms:modified>
  <cp:category/>
  <cp:version/>
  <cp:contentType/>
  <cp:contentStatus/>
</cp:coreProperties>
</file>