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605" activeTab="1"/>
  </bookViews>
  <sheets>
    <sheet name="Доходи" sheetId="1" r:id="rId1"/>
    <sheet name="Видатки" sheetId="2" r:id="rId2"/>
  </sheets>
  <definedNames>
    <definedName name="_xlnm.Print_Titles" localSheetId="0">'Доходи'!$A:$C</definedName>
  </definedNames>
  <calcPr fullCalcOnLoad="1"/>
</workbook>
</file>

<file path=xl/sharedStrings.xml><?xml version="1.0" encoding="utf-8"?>
<sst xmlns="http://schemas.openxmlformats.org/spreadsheetml/2006/main" count="361" uniqueCount="326">
  <si>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</si>
  <si>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</si>
  <si>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</si>
  <si>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</si>
  <si>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</si>
  <si>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</si>
  <si>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</si>
  <si>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</si>
  <si>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</si>
  <si>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</si>
  <si>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</si>
  <si>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</si>
  <si>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</si>
  <si>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</si>
  <si>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</si>
  <si>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для видобування нафти </t>
  </si>
  <si>
    <t>Рентна плата за користування надрами для видобування природного газу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</si>
  <si>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</si>
  <si>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</si>
  <si>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</si>
  <si>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</si>
  <si>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</si>
  <si>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</si>
  <si>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</si>
  <si>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</si>
  <si>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</si>
  <si>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</si>
  <si>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</si>
  <si>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</si>
  <si>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</si>
  <si>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</si>
  <si>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</si>
  <si>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 </t>
  </si>
  <si>
    <t>Збір за місця для паркування транспортних засобів, сплачений фізичними особами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</si>
  <si>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</si>
  <si>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</si>
  <si>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</si>
  <si>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</si>
  <si>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</si>
  <si>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</si>
  <si>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</si>
  <si>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</si>
  <si>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</si>
  <si>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</si>
  <si>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</si>
  <si>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</si>
  <si>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</si>
  <si>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</si>
  <si>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</si>
  <si>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</si>
  <si>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</si>
  <si>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</si>
  <si>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</si>
  <si>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</si>
  <si>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</si>
  <si>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</si>
  <si>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</si>
  <si>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</si>
  <si>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</si>
  <si>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</si>
  <si>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</si>
  <si>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</si>
  <si>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</si>
  <si>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</si>
  <si>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</si>
  <si>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</si>
  <si>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</si>
  <si>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Всього без урахування трансферт</t>
  </si>
  <si>
    <t>Всього</t>
  </si>
  <si>
    <t>Загальний фонд</t>
  </si>
  <si>
    <t>Спеціальний фонд</t>
  </si>
  <si>
    <t>Разом</t>
  </si>
  <si>
    <t>% виконання</t>
  </si>
  <si>
    <t>грн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</si>
  <si>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</si>
  <si>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</si>
  <si>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</si>
  <si>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</si>
  <si>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</si>
  <si>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</si>
  <si>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</si>
  <si>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</si>
  <si>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</si>
  <si>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Благодійні внески, гранти та дарунки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</si>
  <si>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</si>
  <si>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</si>
  <si>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</si>
  <si>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</si>
  <si>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Код</t>
  </si>
  <si>
    <t>Показник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</si>
  <si>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</si>
  <si>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</si>
  <si>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</si>
  <si>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</si>
  <si>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Керівництво і управління у відповідній сфері у містах (місті Києві), селищах, селах, територіальних громадах</t>
  </si>
  <si>
    <t>3710160</t>
  </si>
  <si>
    <t>1000</t>
  </si>
  <si>
    <t>Освіта</t>
  </si>
  <si>
    <t>Надання дошкільної освіти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</si>
  <si>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</si>
  <si>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</si>
  <si>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Забезпечення діяльності інших закладів у сфері освіти</t>
  </si>
  <si>
    <t>Інші програми та заходи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</si>
  <si>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</si>
  <si>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</si>
  <si>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</si>
  <si>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2000</t>
  </si>
  <si>
    <t>Охорона здоров`я</t>
  </si>
  <si>
    <t>0112010</t>
  </si>
  <si>
    <t>Багатопрофільна стаціонарна медична допомога населенню</t>
  </si>
  <si>
    <t>0112100</t>
  </si>
  <si>
    <t>Стоматологічна допомога населенню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</si>
  <si>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</si>
  <si>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</si>
  <si>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3000</t>
  </si>
  <si>
    <t>Соціальний захист та соціальне забезпечення</t>
  </si>
  <si>
    <t>0113031</t>
  </si>
  <si>
    <t>Надання інших пільг окремим категоріям громадян відповідно до законодавства</t>
  </si>
  <si>
    <t>0113032</t>
  </si>
  <si>
    <t>Надання пільг окремим категоріям громадян з оплати послуг зв`язку</t>
  </si>
  <si>
    <t>0113033</t>
  </si>
  <si>
    <t>Компенсаційні виплати на пільговий проїзд автомобільним транспортом окремим категоріям громадян</t>
  </si>
  <si>
    <t>0113035</t>
  </si>
  <si>
    <t>Компенсаційні виплати за пільговий проїзд окремих категорій громадян на залізничному транспорті</t>
  </si>
  <si>
    <t>0113140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</si>
  <si>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</si>
  <si>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</si>
  <si>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</si>
  <si>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</si>
  <si>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</si>
  <si>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0113210</t>
  </si>
  <si>
    <t>Організація та проведення громадських робіт</t>
  </si>
  <si>
    <t>0113241</t>
  </si>
  <si>
    <t>Забезпечення діяльності інших закладів у сфері соціального захисту і соціального забезпечення</t>
  </si>
  <si>
    <t>0113242</t>
  </si>
  <si>
    <t>Інші заходи у сфері соціального захисту і соціального забезпечення</t>
  </si>
  <si>
    <t>Інші заходи та заклади молодіжної політики</t>
  </si>
  <si>
    <t>4000</t>
  </si>
  <si>
    <t>Культура i мистецтво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</si>
  <si>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</si>
  <si>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</si>
  <si>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</si>
  <si>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</si>
  <si>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</si>
  <si>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5000</t>
  </si>
  <si>
    <t>Фiзична культура i спорт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</si>
  <si>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</si>
  <si>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</si>
  <si>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Утримання та навчально-тренувальна робота комунальних дитячо-юнацьких спортивних шкіл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</si>
  <si>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</si>
  <si>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</si>
  <si>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</si>
  <si>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</si>
  <si>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0116011</t>
  </si>
  <si>
    <t>Експлуатація та технічне обслуговування житлового фонду</t>
  </si>
  <si>
    <t>0116013</t>
  </si>
  <si>
    <t>Забезпечення діяльності водопровідно-каналізаційного господарства</t>
  </si>
  <si>
    <t>0116030</t>
  </si>
  <si>
    <t>Організація благоустрою населених пунктів</t>
  </si>
  <si>
    <t>0116082</t>
  </si>
  <si>
    <t>Придбання житла для окремих категорій населення відповідно до законодавства</t>
  </si>
  <si>
    <t>0116083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</si>
  <si>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</si>
  <si>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7000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</si>
  <si>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</si>
  <si>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</si>
  <si>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</si>
  <si>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</si>
  <si>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8000</t>
  </si>
  <si>
    <t>Інша діяльність</t>
  </si>
  <si>
    <t>3718710</t>
  </si>
  <si>
    <t>Резервний фонд місцевого бюджету</t>
  </si>
  <si>
    <t>9000</t>
  </si>
  <si>
    <t>Міжбюджетні трансферти</t>
  </si>
  <si>
    <t>0119800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</si>
  <si>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</si>
  <si>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</si>
  <si>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% виконання </t>
  </si>
  <si>
    <t>0100</t>
  </si>
  <si>
    <t>Видатки</t>
  </si>
  <si>
    <t>0117310</t>
  </si>
  <si>
    <t>Будівництво-1 об`єктів житлово-комунального господарства</t>
  </si>
  <si>
    <t>0117350</t>
  </si>
  <si>
    <t>Розроблення схем планування та забудови територій (містобудівної документації)</t>
  </si>
  <si>
    <t>0117650</t>
  </si>
  <si>
    <t>Проведення експертної грошової оцінки земельної ділянки чи права на неї</t>
  </si>
  <si>
    <t>0118340</t>
  </si>
  <si>
    <t>Природоохоронні заходи за рахунок цільових фондів</t>
  </si>
  <si>
    <t>2100</t>
  </si>
  <si>
    <t>Оплата праці і нарахування на заробітну плату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</si>
  <si>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</si>
  <si>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</si>
  <si>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</si>
  <si>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</si>
  <si>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</si>
  <si>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</si>
  <si>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</si>
  <si>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</si>
  <si>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2220</t>
  </si>
  <si>
    <t>Медикаменти та перев`язувальні матеріали</t>
  </si>
  <si>
    <t>2230</t>
  </si>
  <si>
    <t>Продукти харчування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</si>
  <si>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</si>
  <si>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</si>
  <si>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</si>
  <si>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</si>
  <si>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</si>
  <si>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</si>
  <si>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</si>
  <si>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</si>
  <si>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</si>
  <si>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</si>
  <si>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</si>
  <si>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</si>
  <si>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</si>
  <si>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</si>
  <si>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</si>
  <si>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</si>
  <si>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</si>
  <si>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</si>
  <si>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2610</t>
  </si>
  <si>
    <t>2730</t>
  </si>
  <si>
    <t>Інші виплати населенню</t>
  </si>
  <si>
    <t>2800</t>
  </si>
  <si>
    <t>Інші поточні видатки</t>
  </si>
  <si>
    <t>Нерозподілені видатки</t>
  </si>
  <si>
    <t>2281</t>
  </si>
  <si>
    <t>Дослідження і розробки, окремі заходи розвитку по реалізації державних (регіональних) програм</t>
  </si>
  <si>
    <t>Капітальні видатки</t>
  </si>
  <si>
    <t>3110</t>
  </si>
  <si>
    <t>Придбання обладнання і предметів довгострокового користування</t>
  </si>
  <si>
    <t>3121</t>
  </si>
  <si>
    <t>Капітальне будівництво (придбання) житла</t>
  </si>
  <si>
    <t>3122</t>
  </si>
  <si>
    <t>Капітальне будівництво (придбання) інших об`єктів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</si>
  <si>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</si>
  <si>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</si>
  <si>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</si>
  <si>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</si>
  <si>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3210</t>
  </si>
  <si>
    <t>Капітальні трансферти підприємствам (установам, організаціям)</t>
  </si>
  <si>
    <t>3220</t>
  </si>
  <si>
    <t>Капітальні трансферти органам державного управління інших рівнів</t>
  </si>
  <si>
    <t>3240</t>
  </si>
  <si>
    <t>Капітальні трансферти населенню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</si>
  <si>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</si>
  <si>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</si>
  <si>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</si>
  <si>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0117630</t>
  </si>
  <si>
    <t>Реалізація програм і заходів в галузі зовнішньоекономічної діяльності</t>
  </si>
  <si>
    <t>0117680</t>
  </si>
  <si>
    <t>Членські внески до асоціацій органів місцевого самоврядування</t>
  </si>
  <si>
    <t>0117693</t>
  </si>
  <si>
    <t>Інші заходи, пов`язані з економічною діяльністю</t>
  </si>
  <si>
    <t>0118330</t>
  </si>
  <si>
    <t>Інша діяльність у сфері екології та охорони природних ресурсів</t>
  </si>
  <si>
    <t>Дотації з державного бюджету місцевим бюджетам</t>
  </si>
  <si>
    <t>Базова дотація </t>
  </si>
  <si>
    <t>0610160</t>
  </si>
  <si>
    <t>0611010</t>
  </si>
  <si>
    <t>0611021</t>
  </si>
  <si>
    <t>0611031</t>
  </si>
  <si>
    <t>0611070</t>
  </si>
  <si>
    <t>0611080</t>
  </si>
  <si>
    <t>0611141</t>
  </si>
  <si>
    <t>0611142</t>
  </si>
  <si>
    <t>0611151</t>
  </si>
  <si>
    <t>0611152</t>
  </si>
  <si>
    <t>0611160</t>
  </si>
  <si>
    <t>0613133</t>
  </si>
  <si>
    <t>0614030</t>
  </si>
  <si>
    <t>0614040</t>
  </si>
  <si>
    <t>0614060</t>
  </si>
  <si>
    <t>0614081</t>
  </si>
  <si>
    <t>0614082</t>
  </si>
  <si>
    <t>0615011</t>
  </si>
  <si>
    <t>0615012</t>
  </si>
  <si>
    <t>0615031</t>
  </si>
  <si>
    <t>0615061</t>
  </si>
  <si>
    <t>0615062</t>
  </si>
  <si>
    <t>3143</t>
  </si>
  <si>
    <t>Реставрація пам`яток культури, історії та архітектури</t>
  </si>
  <si>
    <t>0118110</t>
  </si>
  <si>
    <t>Заходи із запобігання та ліквідації надзвичайних ситуацій та наслідків стихійного лиха</t>
  </si>
  <si>
    <t>0118240</t>
  </si>
  <si>
    <t>Заходи та роботи з територіальної оборони</t>
  </si>
  <si>
    <t>2620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</si>
  <si>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</si>
  <si>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</si>
  <si>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Усього , в т.ч.</t>
  </si>
  <si>
    <t>Акциз, в т.ч.  Пальне</t>
  </si>
  <si>
    <t>Державне управління</t>
  </si>
  <si>
    <t>Економічна діяльність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</si>
  <si>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</si>
  <si>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</si>
  <si>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</si>
  <si>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Кошти від викупу земельних ділянок сільськогосподарського призначення державної та комунальної власності, передбачених пунктом 6-1 розділу Х `Перехідні положення` Земельного кодексу України</t>
  </si>
  <si>
    <t xml:space="preserve">Звіт про виконання бюджету Городоцької міської територіальної громади </t>
  </si>
  <si>
    <t>Звіт про виконання бюджету Городоцької міської територіальної громади</t>
  </si>
  <si>
    <t>0119770</t>
  </si>
  <si>
    <t>0619770</t>
  </si>
  <si>
    <t>Уточнений річний план на 2023 рік</t>
  </si>
  <si>
    <t>План на 2023 рік з урахуванням змін</t>
  </si>
  <si>
    <t>Акцизний податок з реалізації суб`єктами господарювання роздрібної торгівлі підакцизних товарів </t>
  </si>
  <si>
    <t>Транспортний податок з фізичних осіб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</si>
  <si>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</si>
  <si>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</si>
  <si>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</si>
  <si>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</si>
  <si>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бюджетних установ від реалізації в установленому порядку майна (крім нерухомого майна) </t>
  </si>
  <si>
    <t>0117330</t>
  </si>
  <si>
    <t>Будівництво інших об`єктів комунальної власності</t>
  </si>
  <si>
    <t>0117670</t>
  </si>
  <si>
    <t>Внески до статутного капіталу суб`єктів господарювання</t>
  </si>
  <si>
    <t>0617321</t>
  </si>
  <si>
    <t>Будівництво освітніх установ та закладів</t>
  </si>
  <si>
    <t>0617350</t>
  </si>
  <si>
    <t>станом на  1 квітня  2023  року</t>
  </si>
  <si>
    <t>Факт на 01.04.2023 року</t>
  </si>
  <si>
    <t>Касові видатки на 01.04.2023р.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</si>
  <si>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</si>
  <si>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0110160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</si>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</sst>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0.0000"/>
    <numFmt numFmtId="166" formatCode="0.000"/>
    <numFmt numFmtId="167" formatCode="0.0"/>
    <numFmt numFmtId="168" formatCode="#0.0"/>
    <numFmt numFmtId="169" formatCode="0.000000"/>
    <numFmt numFmtId="170" formatCode="0.00000"/>
    <numFmt numFmtId="171" formatCode="#,##0.0"/>
    <numFmt numFmtId="172" formatCode="#0"/>
    <numFmt numFmtId="173" formatCode="#0.000"/>
    <numFmt numFmtId="174" formatCode="#0.0000"/>
    <numFmt numFmtId="175" formatCode="_-* #,##0.0\ _₽_-;\-* #,##0.0\ _₽_-;_-* &quot;-&quot;??\ _₽_-;_-@_-"/>
    <numFmt numFmtId="176" formatCode="_-* #,##0\ _₽_-;\-* #,##0\ _₽_-;_-* &quot;-&quot;??\ _₽_-;_-@_-"/>
  </numFmts>
  <fonts count="28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3" applyNumberFormat="0" applyFill="0" applyAlignment="0" applyProtection="0"/>
    <xf numFmtId="0" fontId="14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5" applyNumberFormat="0" applyFill="0" applyAlignment="0" applyProtection="0"/>
    <xf numFmtId="0" fontId="15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3" fillId="0" borderId="9" applyNumberFormat="0" applyFill="0" applyAlignment="0" applyProtection="0"/>
    <xf numFmtId="0" fontId="16" fillId="0" borderId="10" applyNumberFormat="0" applyFill="0" applyAlignment="0" applyProtection="0"/>
    <xf numFmtId="0" fontId="17" fillId="21" borderId="11" applyNumberFormat="0" applyAlignment="0" applyProtection="0"/>
    <xf numFmtId="0" fontId="17" fillId="21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1" fillId="20" borderId="1" applyNumberFormat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20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12" applyNumberFormat="0" applyFont="0" applyAlignment="0" applyProtection="0"/>
    <xf numFmtId="0" fontId="6" fillId="23" borderId="12" applyNumberFormat="0" applyFont="0" applyAlignment="0" applyProtection="0"/>
    <xf numFmtId="0" fontId="8" fillId="23" borderId="12" applyNumberFormat="0" applyFont="0" applyAlignment="0" applyProtection="0"/>
    <xf numFmtId="0" fontId="8" fillId="23" borderId="12" applyNumberFormat="0" applyFont="0" applyAlignment="0" applyProtection="0"/>
    <xf numFmtId="9" fontId="0" fillId="0" borderId="0" applyFont="0" applyFill="0" applyBorder="0" applyAlignment="0" applyProtection="0"/>
    <xf numFmtId="0" fontId="10" fillId="20" borderId="2" applyNumberFormat="0" applyAlignment="0" applyProtection="0"/>
    <xf numFmtId="0" fontId="23" fillId="0" borderId="9" applyNumberFormat="0" applyFill="0" applyAlignment="0" applyProtection="0"/>
    <xf numFmtId="0" fontId="19" fillId="22" borderId="0" applyNumberFormat="0" applyBorder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0" fontId="1" fillId="24" borderId="13" xfId="0" applyFont="1" applyFill="1" applyBorder="1" applyAlignment="1">
      <alignment/>
    </xf>
    <xf numFmtId="164" fontId="1" fillId="24" borderId="1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24" borderId="14" xfId="0" applyFont="1" applyFill="1" applyBorder="1" applyAlignment="1">
      <alignment wrapText="1"/>
    </xf>
    <xf numFmtId="164" fontId="1" fillId="24" borderId="15" xfId="0" applyNumberFormat="1" applyFont="1" applyFill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 quotePrefix="1">
      <alignment vertical="center" wrapText="1"/>
    </xf>
    <xf numFmtId="0" fontId="0" fillId="0" borderId="13" xfId="0" applyBorder="1" applyAlignment="1">
      <alignment vertical="center" wrapText="1"/>
    </xf>
    <xf numFmtId="0" fontId="1" fillId="24" borderId="13" xfId="0" applyFont="1" applyFill="1" applyBorder="1" applyAlignment="1" quotePrefix="1">
      <alignment vertical="center" wrapText="1"/>
    </xf>
    <xf numFmtId="0" fontId="1" fillId="24" borderId="13" xfId="0" applyFont="1" applyFill="1" applyBorder="1" applyAlignment="1">
      <alignment vertical="center" wrapText="1"/>
    </xf>
    <xf numFmtId="49" fontId="1" fillId="24" borderId="13" xfId="0" applyNumberFormat="1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167" fontId="0" fillId="0" borderId="0" xfId="0" applyNumberFormat="1" applyFont="1" applyAlignment="1">
      <alignment horizontal="center"/>
    </xf>
    <xf numFmtId="0" fontId="1" fillId="0" borderId="13" xfId="0" applyFont="1" applyFill="1" applyBorder="1" applyAlignment="1" quotePrefix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0" fillId="0" borderId="13" xfId="0" applyFill="1" applyBorder="1" applyAlignment="1" quotePrefix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Border="1" applyAlignment="1">
      <alignment wrapText="1"/>
    </xf>
    <xf numFmtId="0" fontId="8" fillId="0" borderId="13" xfId="125" applyBorder="1" applyAlignment="1">
      <alignment horizontal="center" vertical="center"/>
      <protection/>
    </xf>
    <xf numFmtId="0" fontId="1" fillId="24" borderId="13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0" borderId="13" xfId="125" applyBorder="1" applyAlignment="1">
      <alignment vertical="center" wrapText="1"/>
      <protection/>
    </xf>
    <xf numFmtId="4" fontId="0" fillId="0" borderId="0" xfId="0" applyNumberFormat="1" applyAlignment="1">
      <alignment/>
    </xf>
    <xf numFmtId="0" fontId="8" fillId="0" borderId="13" xfId="125" applyFont="1" applyBorder="1" applyAlignment="1">
      <alignment vertical="center" wrapText="1"/>
      <protection/>
    </xf>
    <xf numFmtId="0" fontId="8" fillId="0" borderId="13" xfId="125" applyBorder="1" applyAlignment="1">
      <alignment horizontal="left" vertical="center"/>
      <protection/>
    </xf>
    <xf numFmtId="164" fontId="1" fillId="24" borderId="19" xfId="0" applyNumberFormat="1" applyFont="1" applyFill="1" applyBorder="1" applyAlignment="1">
      <alignment/>
    </xf>
    <xf numFmtId="164" fontId="1" fillId="24" borderId="20" xfId="0" applyNumberFormat="1" applyFont="1" applyFill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13" xfId="143" applyNumberFormat="1" applyBorder="1" applyAlignment="1">
      <alignment/>
    </xf>
    <xf numFmtId="164" fontId="0" fillId="0" borderId="21" xfId="143" applyNumberFormat="1" applyBorder="1" applyAlignment="1">
      <alignment/>
    </xf>
    <xf numFmtId="164" fontId="0" fillId="0" borderId="22" xfId="143" applyNumberFormat="1" applyBorder="1" applyAlignment="1">
      <alignment/>
    </xf>
    <xf numFmtId="164" fontId="1" fillId="24" borderId="13" xfId="143" applyNumberFormat="1" applyFont="1" applyFill="1" applyBorder="1" applyAlignment="1">
      <alignment/>
    </xf>
    <xf numFmtId="164" fontId="1" fillId="24" borderId="21" xfId="143" applyNumberFormat="1" applyFont="1" applyFill="1" applyBorder="1" applyAlignment="1">
      <alignment/>
    </xf>
    <xf numFmtId="164" fontId="1" fillId="24" borderId="22" xfId="0" applyNumberFormat="1" applyFont="1" applyFill="1" applyBorder="1" applyAlignment="1">
      <alignment/>
    </xf>
    <xf numFmtId="164" fontId="1" fillId="24" borderId="21" xfId="0" applyNumberFormat="1" applyFont="1" applyFill="1" applyBorder="1" applyAlignment="1">
      <alignment/>
    </xf>
    <xf numFmtId="164" fontId="0" fillId="0" borderId="13" xfId="143" applyNumberFormat="1" applyFill="1" applyBorder="1" applyAlignment="1">
      <alignment/>
    </xf>
    <xf numFmtId="164" fontId="1" fillId="0" borderId="21" xfId="143" applyNumberFormat="1" applyFont="1" applyFill="1" applyBorder="1" applyAlignment="1">
      <alignment/>
    </xf>
    <xf numFmtId="164" fontId="0" fillId="0" borderId="23" xfId="143" applyNumberFormat="1" applyBorder="1" applyAlignment="1">
      <alignment/>
    </xf>
    <xf numFmtId="164" fontId="0" fillId="0" borderId="21" xfId="143" applyNumberFormat="1" applyFont="1" applyFill="1" applyBorder="1" applyAlignment="1">
      <alignment/>
    </xf>
    <xf numFmtId="164" fontId="0" fillId="0" borderId="21" xfId="143" applyNumberFormat="1" applyFill="1" applyBorder="1" applyAlignment="1">
      <alignment/>
    </xf>
    <xf numFmtId="164" fontId="1" fillId="24" borderId="18" xfId="143" applyNumberFormat="1" applyFont="1" applyFill="1" applyBorder="1" applyAlignment="1">
      <alignment/>
    </xf>
    <xf numFmtId="164" fontId="1" fillId="24" borderId="16" xfId="0" applyNumberFormat="1" applyFont="1" applyFill="1" applyBorder="1" applyAlignment="1">
      <alignment/>
    </xf>
    <xf numFmtId="164" fontId="1" fillId="24" borderId="17" xfId="0" applyNumberFormat="1" applyFont="1" applyFill="1" applyBorder="1" applyAlignment="1">
      <alignment/>
    </xf>
    <xf numFmtId="164" fontId="1" fillId="24" borderId="18" xfId="0" applyNumberFormat="1" applyFont="1" applyFill="1" applyBorder="1" applyAlignment="1">
      <alignment/>
    </xf>
    <xf numFmtId="4" fontId="27" fillId="24" borderId="13" xfId="125" applyNumberFormat="1" applyFont="1" applyFill="1" applyBorder="1" applyAlignment="1">
      <alignment vertical="center"/>
      <protection/>
    </xf>
    <xf numFmtId="4" fontId="1" fillId="24" borderId="13" xfId="0" applyNumberFormat="1" applyFont="1" applyFill="1" applyBorder="1" applyAlignment="1">
      <alignment horizontal="center" vertical="center" wrapText="1"/>
    </xf>
    <xf numFmtId="4" fontId="1" fillId="24" borderId="13" xfId="0" applyNumberFormat="1" applyFont="1" applyFill="1" applyBorder="1" applyAlignment="1">
      <alignment horizontal="center"/>
    </xf>
    <xf numFmtId="4" fontId="8" fillId="0" borderId="13" xfId="125" applyNumberFormat="1" applyBorder="1" applyAlignment="1">
      <alignment vertical="center"/>
      <protection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vertical="center" wrapText="1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Border="1" applyAlignment="1">
      <alignment/>
    </xf>
    <xf numFmtId="4" fontId="27" fillId="0" borderId="13" xfId="125" applyNumberFormat="1" applyFont="1" applyFill="1" applyBorder="1" applyAlignment="1">
      <alignment vertical="center"/>
      <protection/>
    </xf>
    <xf numFmtId="4" fontId="1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vertical="center" wrapText="1"/>
    </xf>
    <xf numFmtId="4" fontId="27" fillId="0" borderId="13" xfId="125" applyNumberFormat="1" applyFont="1" applyBorder="1" applyAlignment="1">
      <alignment vertical="center"/>
      <protection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/>
    </xf>
    <xf numFmtId="4" fontId="0" fillId="0" borderId="13" xfId="0" applyNumberFormat="1" applyFill="1" applyBorder="1" applyAlignment="1">
      <alignment vertical="center" wrapText="1"/>
    </xf>
    <xf numFmtId="4" fontId="0" fillId="0" borderId="13" xfId="0" applyNumberFormat="1" applyFill="1" applyBorder="1" applyAlignment="1">
      <alignment/>
    </xf>
    <xf numFmtId="4" fontId="0" fillId="0" borderId="13" xfId="0" applyNumberFormat="1" applyFont="1" applyFill="1" applyBorder="1" applyAlignment="1">
      <alignment horizontal="center"/>
    </xf>
    <xf numFmtId="0" fontId="8" fillId="0" borderId="13" xfId="125" applyFill="1" applyBorder="1" applyAlignment="1">
      <alignment horizontal="center" vertical="center"/>
      <protection/>
    </xf>
    <xf numFmtId="0" fontId="8" fillId="0" borderId="13" xfId="125" applyFill="1" applyBorder="1" applyAlignment="1">
      <alignment vertical="center" wrapText="1"/>
      <protection/>
    </xf>
    <xf numFmtId="0" fontId="8" fillId="0" borderId="13" xfId="125" applyFont="1" applyFill="1" applyBorder="1" applyAlignment="1">
      <alignment vertical="center" wrapText="1"/>
      <protection/>
    </xf>
    <xf numFmtId="4" fontId="8" fillId="0" borderId="13" xfId="125" applyNumberFormat="1" applyFont="1" applyBorder="1" applyAlignment="1">
      <alignment vertical="center"/>
      <protection/>
    </xf>
    <xf numFmtId="164" fontId="0" fillId="0" borderId="14" xfId="143" applyNumberFormat="1" applyBorder="1" applyAlignment="1">
      <alignment/>
    </xf>
    <xf numFmtId="0" fontId="27" fillId="24" borderId="13" xfId="125" applyFont="1" applyFill="1" applyBorder="1" applyAlignment="1">
      <alignment horizontal="center" vertical="center"/>
      <protection/>
    </xf>
    <xf numFmtId="0" fontId="27" fillId="24" borderId="13" xfId="125" applyFont="1" applyFill="1" applyBorder="1" applyAlignment="1">
      <alignment vertical="center" wrapText="1"/>
      <protection/>
    </xf>
    <xf numFmtId="4" fontId="27" fillId="24" borderId="13" xfId="125" applyNumberFormat="1" applyFont="1" applyFill="1" applyBorder="1" applyAlignment="1">
      <alignment vertical="center"/>
      <protection/>
    </xf>
    <xf numFmtId="0" fontId="0" fillId="0" borderId="14" xfId="0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24" borderId="14" xfId="0" applyFont="1" applyFill="1" applyBorder="1" applyAlignment="1">
      <alignment horizontal="left" wrapText="1"/>
    </xf>
    <xf numFmtId="0" fontId="1" fillId="24" borderId="29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132">
    <cellStyle name="Normal" xfId="0"/>
    <cellStyle name="20% - Акцент1" xfId="15"/>
    <cellStyle name="20% — акцент1" xfId="16"/>
    <cellStyle name="20% - Акцент1_Додаток 1 " xfId="17"/>
    <cellStyle name="20% - Акцент2" xfId="18"/>
    <cellStyle name="20% — акцент2" xfId="19"/>
    <cellStyle name="20% - Акцент2_Додаток 1 " xfId="20"/>
    <cellStyle name="20% - Акцент3" xfId="21"/>
    <cellStyle name="20% — акцент3" xfId="22"/>
    <cellStyle name="20% - Акцент3_Додаток 1 " xfId="23"/>
    <cellStyle name="20% - Акцент4" xfId="24"/>
    <cellStyle name="20% — акцент4" xfId="25"/>
    <cellStyle name="20% - Акцент4_Додаток 1 " xfId="26"/>
    <cellStyle name="20% - Акцент5" xfId="27"/>
    <cellStyle name="20% — акцент5" xfId="28"/>
    <cellStyle name="20% - Акцент5_Додаток 1 " xfId="29"/>
    <cellStyle name="20% - Акцент6" xfId="30"/>
    <cellStyle name="20% — акцент6" xfId="31"/>
    <cellStyle name="20% - Акцент6_Додаток 1 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— акцент1" xfId="40"/>
    <cellStyle name="40% - Акцент1_Додаток 1 " xfId="41"/>
    <cellStyle name="40% - Акцент2" xfId="42"/>
    <cellStyle name="40% — акцент2" xfId="43"/>
    <cellStyle name="40% - Акцент2_Додаток 1 " xfId="44"/>
    <cellStyle name="40% - Акцент3" xfId="45"/>
    <cellStyle name="40% — акцент3" xfId="46"/>
    <cellStyle name="40% - Акцент3_Додаток 1 " xfId="47"/>
    <cellStyle name="40% - Акцент4" xfId="48"/>
    <cellStyle name="40% — акцент4" xfId="49"/>
    <cellStyle name="40% - Акцент4_Додаток 1 " xfId="50"/>
    <cellStyle name="40% - Акцент5" xfId="51"/>
    <cellStyle name="40% — акцент5" xfId="52"/>
    <cellStyle name="40% - Акцент5_Додаток 1 " xfId="53"/>
    <cellStyle name="40% - Акцент6" xfId="54"/>
    <cellStyle name="40% — акцент6" xfId="55"/>
    <cellStyle name="40% - Акцент6_Додаток 1 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Normal_Доходи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Акцентування1" xfId="88"/>
    <cellStyle name="Акцентування2" xfId="89"/>
    <cellStyle name="Акцентування3" xfId="90"/>
    <cellStyle name="Акцентування4" xfId="91"/>
    <cellStyle name="Акцентування5" xfId="92"/>
    <cellStyle name="Акцентування6" xfId="93"/>
    <cellStyle name="Ввід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Добре" xfId="101"/>
    <cellStyle name="Заголовок 1" xfId="102"/>
    <cellStyle name="Заголовок 1 2" xfId="103"/>
    <cellStyle name="Заголовок 1_Додаток 1 " xfId="104"/>
    <cellStyle name="Заголовок 2" xfId="105"/>
    <cellStyle name="Заголовок 2 2" xfId="106"/>
    <cellStyle name="Заголовок 2_Додаток 1 " xfId="107"/>
    <cellStyle name="Заголовок 3" xfId="108"/>
    <cellStyle name="Заголовок 3 2" xfId="109"/>
    <cellStyle name="Заголовок 3_Додаток 1 " xfId="110"/>
    <cellStyle name="Заголовок 4" xfId="111"/>
    <cellStyle name="Заголовок 4 2" xfId="112"/>
    <cellStyle name="Заголовок 4_Додаток 1 " xfId="113"/>
    <cellStyle name="Звичайний 2" xfId="114"/>
    <cellStyle name="Звичайний 3" xfId="115"/>
    <cellStyle name="Зв'язана клітинка" xfId="116"/>
    <cellStyle name="Итог" xfId="117"/>
    <cellStyle name="Контрольна клітинка" xfId="118"/>
    <cellStyle name="Контрольная ячейка" xfId="119"/>
    <cellStyle name="Назва" xfId="120"/>
    <cellStyle name="Название" xfId="121"/>
    <cellStyle name="Нейтральный" xfId="122"/>
    <cellStyle name="Обчислення" xfId="123"/>
    <cellStyle name="Обычный 2" xfId="124"/>
    <cellStyle name="Обычный_shabl_dod" xfId="125"/>
    <cellStyle name="Followed Hyperlink" xfId="126"/>
    <cellStyle name="Підсумок" xfId="127"/>
    <cellStyle name="Плохой" xfId="128"/>
    <cellStyle name="Поганий" xfId="129"/>
    <cellStyle name="Пояснение" xfId="130"/>
    <cellStyle name="Примечание" xfId="131"/>
    <cellStyle name="Примечание 2" xfId="132"/>
    <cellStyle name="Примечание_Xl0000003_1" xfId="133"/>
    <cellStyle name="Примітка" xfId="134"/>
    <cellStyle name="Percent" xfId="135"/>
    <cellStyle name="Результат" xfId="136"/>
    <cellStyle name="Связанная ячейка" xfId="137"/>
    <cellStyle name="Середній" xfId="138"/>
    <cellStyle name="Стиль 1" xfId="139"/>
    <cellStyle name="Текст попередження" xfId="140"/>
    <cellStyle name="Текст пояснення" xfId="141"/>
    <cellStyle name="Текст предупреждения" xfId="142"/>
    <cellStyle name="Comma" xfId="143"/>
    <cellStyle name="Comma [0]" xfId="144"/>
    <cellStyle name="Хороший" xfId="145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9"/>
  <sheetViews>
    <sheetView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L85" sqref="L85"/>
    </sheetView>
  </sheetViews>
  <sheetFormatPr defaultColWidth="9.00390625" defaultRowHeight="12.75"/>
  <cols>
    <col min="1" max="1" width="0.12890625" style="0" customWidth="1"/>
    <col min="3" max="3" width="43.125" style="0" customWidth="1"/>
    <col min="4" max="4" width="14.75390625" style="0" customWidth="1"/>
    <col min="5" max="5" width="14.875" style="0" customWidth="1"/>
    <col min="6" max="6" width="8.75390625" style="0" customWidth="1"/>
    <col min="7" max="7" width="12.75390625" style="0" customWidth="1"/>
    <col min="8" max="8" width="11.75390625" style="0" customWidth="1"/>
    <col min="9" max="9" width="9.25390625" style="0" customWidth="1"/>
    <col min="10" max="11" width="12.625" style="0" customWidth="1"/>
    <col min="12" max="12" width="9.625" style="0" customWidth="1"/>
  </cols>
  <sheetData>
    <row r="2" spans="1:9" ht="18">
      <c r="A2" s="1"/>
      <c r="B2" s="9" t="s">
        <v>297</v>
      </c>
      <c r="C2" s="1"/>
      <c r="D2" s="1"/>
      <c r="E2" s="1"/>
      <c r="F2" s="1"/>
      <c r="G2" s="1"/>
      <c r="H2" s="1"/>
      <c r="I2" s="1"/>
    </row>
    <row r="3" spans="1:9" ht="23.25">
      <c r="A3" s="6"/>
      <c r="B3" s="10" t="s">
        <v>317</v>
      </c>
      <c r="C3" s="7"/>
      <c r="D3" s="7"/>
      <c r="E3" s="7"/>
      <c r="F3" s="7"/>
      <c r="G3" s="7"/>
      <c r="H3" s="7"/>
      <c r="I3" s="7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8">
      <c r="A5" s="8"/>
      <c r="B5" s="8" t="s">
        <v>1</v>
      </c>
      <c r="C5" s="7"/>
      <c r="D5" s="7"/>
      <c r="E5" s="7"/>
      <c r="F5" s="7"/>
      <c r="G5" s="7"/>
      <c r="H5" s="7"/>
      <c r="I5" s="7"/>
    </row>
    <row r="6" ht="13.5" thickBot="1">
      <c r="K6" t="s">
        <v>73</v>
      </c>
    </row>
    <row r="7" spans="1:12" ht="18.75" customHeight="1">
      <c r="A7" s="81"/>
      <c r="B7" s="82" t="s">
        <v>0</v>
      </c>
      <c r="C7" s="84" t="s">
        <v>1</v>
      </c>
      <c r="D7" s="82" t="s">
        <v>69</v>
      </c>
      <c r="E7" s="86"/>
      <c r="F7" s="87"/>
      <c r="G7" s="82" t="s">
        <v>70</v>
      </c>
      <c r="H7" s="86"/>
      <c r="I7" s="87"/>
      <c r="J7" s="82" t="s">
        <v>71</v>
      </c>
      <c r="K7" s="86"/>
      <c r="L7" s="87"/>
    </row>
    <row r="8" spans="1:12" ht="67.5" customHeight="1" thickBot="1">
      <c r="A8" s="81"/>
      <c r="B8" s="83"/>
      <c r="C8" s="85"/>
      <c r="D8" s="13" t="s">
        <v>301</v>
      </c>
      <c r="E8" s="14" t="s">
        <v>318</v>
      </c>
      <c r="F8" s="15" t="s">
        <v>72</v>
      </c>
      <c r="G8" s="13" t="s">
        <v>301</v>
      </c>
      <c r="H8" s="14" t="s">
        <v>318</v>
      </c>
      <c r="I8" s="15" t="s">
        <v>72</v>
      </c>
      <c r="J8" s="13" t="s">
        <v>301</v>
      </c>
      <c r="K8" s="14" t="s">
        <v>318</v>
      </c>
      <c r="L8" s="15" t="s">
        <v>72</v>
      </c>
    </row>
    <row r="9" spans="1:12" ht="21" customHeight="1">
      <c r="A9" s="28"/>
      <c r="B9" s="30">
        <v>10000000</v>
      </c>
      <c r="C9" s="30" t="s">
        <v>2</v>
      </c>
      <c r="D9" s="5">
        <v>210680700</v>
      </c>
      <c r="E9" s="5">
        <v>61028362.34000001</v>
      </c>
      <c r="F9" s="12">
        <f>E9/D9*100</f>
        <v>28.967229717767225</v>
      </c>
      <c r="G9" s="5">
        <v>130000</v>
      </c>
      <c r="H9" s="5">
        <v>37988.58</v>
      </c>
      <c r="I9" s="12">
        <f>H9/G9*100</f>
        <v>29.221984615384617</v>
      </c>
      <c r="J9" s="36">
        <f>D9+G9</f>
        <v>210810700</v>
      </c>
      <c r="K9" s="37">
        <f>E9+H9</f>
        <v>61066350.92000001</v>
      </c>
      <c r="L9" s="12">
        <f>K9/J9*100</f>
        <v>28.967386816703332</v>
      </c>
    </row>
    <row r="10" spans="1:12" ht="34.5" customHeight="1">
      <c r="A10" s="28"/>
      <c r="B10" s="28">
        <v>11000000</v>
      </c>
      <c r="C10" s="28" t="s">
        <v>3</v>
      </c>
      <c r="D10" s="3">
        <v>139230000</v>
      </c>
      <c r="E10" s="3">
        <v>36822092.39999999</v>
      </c>
      <c r="F10" s="38">
        <f aca="true" t="shared" si="0" ref="F10:F72">E10/D10*100</f>
        <v>26.446952811893983</v>
      </c>
      <c r="G10" s="39"/>
      <c r="H10" s="3"/>
      <c r="I10" s="38"/>
      <c r="J10" s="39">
        <f aca="true" t="shared" si="1" ref="J10:J51">D10+G10</f>
        <v>139230000</v>
      </c>
      <c r="K10" s="3">
        <f aca="true" t="shared" si="2" ref="K10:K51">E10+H10</f>
        <v>36822092.39999999</v>
      </c>
      <c r="L10" s="38">
        <f aca="true" t="shared" si="3" ref="L10:L51">K10/J10*100</f>
        <v>26.446952811893983</v>
      </c>
    </row>
    <row r="11" spans="1:12" ht="12.75">
      <c r="A11" s="28"/>
      <c r="B11" s="28">
        <v>11010000</v>
      </c>
      <c r="C11" s="28" t="s">
        <v>4</v>
      </c>
      <c r="D11" s="3">
        <v>139230000</v>
      </c>
      <c r="E11" s="3">
        <v>36822092.39999999</v>
      </c>
      <c r="F11" s="41">
        <f t="shared" si="0"/>
        <v>26.446952811893983</v>
      </c>
      <c r="G11" s="42"/>
      <c r="H11" s="40"/>
      <c r="I11" s="41"/>
      <c r="J11" s="39">
        <f t="shared" si="1"/>
        <v>139230000</v>
      </c>
      <c r="K11" s="3">
        <f t="shared" si="2"/>
        <v>36822092.39999999</v>
      </c>
      <c r="L11" s="38">
        <f t="shared" si="3"/>
        <v>26.446952811893983</v>
      </c>
    </row>
    <row r="12" spans="1:12" ht="45" customHeight="1">
      <c r="A12" s="28"/>
      <c r="B12" s="28">
        <v>11010100</v>
      </c>
      <c r="C12" s="28" t="s">
        <v>5</v>
      </c>
      <c r="D12" s="3">
        <v>124500000</v>
      </c>
      <c r="E12" s="3">
        <v>30160475.79</v>
      </c>
      <c r="F12" s="41">
        <f t="shared" si="0"/>
        <v>24.225281759036143</v>
      </c>
      <c r="G12" s="42"/>
      <c r="H12" s="40"/>
      <c r="I12" s="41"/>
      <c r="J12" s="39">
        <f t="shared" si="1"/>
        <v>124500000</v>
      </c>
      <c r="K12" s="3">
        <f t="shared" si="2"/>
        <v>30160475.79</v>
      </c>
      <c r="L12" s="38">
        <f t="shared" si="3"/>
        <v>24.225281759036143</v>
      </c>
    </row>
    <row r="13" spans="1:12" ht="63.75">
      <c r="A13" s="28"/>
      <c r="B13" s="28">
        <v>11010200</v>
      </c>
      <c r="C13" s="28" t="s">
        <v>6</v>
      </c>
      <c r="D13" s="3">
        <v>8830000</v>
      </c>
      <c r="E13" s="3">
        <v>5345234.18</v>
      </c>
      <c r="F13" s="41">
        <f t="shared" si="0"/>
        <v>60.534928425821064</v>
      </c>
      <c r="G13" s="42"/>
      <c r="H13" s="40"/>
      <c r="I13" s="41"/>
      <c r="J13" s="39">
        <f t="shared" si="1"/>
        <v>8830000</v>
      </c>
      <c r="K13" s="3">
        <f t="shared" si="2"/>
        <v>5345234.18</v>
      </c>
      <c r="L13" s="38">
        <f t="shared" si="3"/>
        <v>60.534928425821064</v>
      </c>
    </row>
    <row r="14" spans="1:12" ht="40.5" customHeight="1">
      <c r="A14" s="28"/>
      <c r="B14" s="28">
        <v>11010400</v>
      </c>
      <c r="C14" s="28" t="s">
        <v>7</v>
      </c>
      <c r="D14" s="3">
        <v>5100000</v>
      </c>
      <c r="E14" s="3">
        <v>971188.66</v>
      </c>
      <c r="F14" s="41">
        <f t="shared" si="0"/>
        <v>19.042914901960785</v>
      </c>
      <c r="G14" s="42"/>
      <c r="H14" s="40"/>
      <c r="I14" s="41"/>
      <c r="J14" s="39">
        <f t="shared" si="1"/>
        <v>5100000</v>
      </c>
      <c r="K14" s="3">
        <f t="shared" si="2"/>
        <v>971188.66</v>
      </c>
      <c r="L14" s="38">
        <f t="shared" si="3"/>
        <v>19.042914901960785</v>
      </c>
    </row>
    <row r="15" spans="1:12" ht="38.25">
      <c r="A15" s="28"/>
      <c r="B15" s="28">
        <v>11010500</v>
      </c>
      <c r="C15" s="28" t="s">
        <v>8</v>
      </c>
      <c r="D15" s="3">
        <v>800000</v>
      </c>
      <c r="E15" s="3">
        <v>345193.77</v>
      </c>
      <c r="F15" s="41">
        <f t="shared" si="0"/>
        <v>43.149221250000004</v>
      </c>
      <c r="G15" s="42"/>
      <c r="H15" s="40"/>
      <c r="I15" s="41"/>
      <c r="J15" s="39">
        <f t="shared" si="1"/>
        <v>800000</v>
      </c>
      <c r="K15" s="3">
        <f t="shared" si="2"/>
        <v>345193.77</v>
      </c>
      <c r="L15" s="38">
        <f t="shared" si="3"/>
        <v>43.149221250000004</v>
      </c>
    </row>
    <row r="16" spans="1:12" ht="25.5">
      <c r="A16" s="28"/>
      <c r="B16" s="28">
        <v>13000000</v>
      </c>
      <c r="C16" s="28" t="s">
        <v>9</v>
      </c>
      <c r="D16" s="3">
        <v>951300</v>
      </c>
      <c r="E16" s="3">
        <v>282926.06</v>
      </c>
      <c r="F16" s="41">
        <f t="shared" si="0"/>
        <v>29.74099232629034</v>
      </c>
      <c r="G16" s="42"/>
      <c r="H16" s="40"/>
      <c r="I16" s="41"/>
      <c r="J16" s="39">
        <f t="shared" si="1"/>
        <v>951300</v>
      </c>
      <c r="K16" s="3">
        <f t="shared" si="2"/>
        <v>282926.06</v>
      </c>
      <c r="L16" s="38">
        <f t="shared" si="3"/>
        <v>29.74099232629034</v>
      </c>
    </row>
    <row r="17" spans="1:12" ht="25.5">
      <c r="A17" s="28"/>
      <c r="B17" s="28">
        <v>13010000</v>
      </c>
      <c r="C17" s="28" t="s">
        <v>10</v>
      </c>
      <c r="D17" s="3">
        <v>390000</v>
      </c>
      <c r="E17" s="3">
        <v>200706.72</v>
      </c>
      <c r="F17" s="41">
        <f t="shared" si="0"/>
        <v>51.46326153846154</v>
      </c>
      <c r="G17" s="42"/>
      <c r="H17" s="40"/>
      <c r="I17" s="41"/>
      <c r="J17" s="39">
        <f t="shared" si="1"/>
        <v>390000</v>
      </c>
      <c r="K17" s="3">
        <f t="shared" si="2"/>
        <v>200706.72</v>
      </c>
      <c r="L17" s="38">
        <f t="shared" si="3"/>
        <v>51.46326153846154</v>
      </c>
    </row>
    <row r="18" spans="1:12" ht="51">
      <c r="A18" s="28"/>
      <c r="B18" s="28">
        <v>13010100</v>
      </c>
      <c r="C18" s="28" t="s">
        <v>11</v>
      </c>
      <c r="D18" s="3">
        <v>50000</v>
      </c>
      <c r="E18" s="3">
        <v>21203.41</v>
      </c>
      <c r="F18" s="41">
        <f t="shared" si="0"/>
        <v>42.40682</v>
      </c>
      <c r="G18" s="42"/>
      <c r="H18" s="40"/>
      <c r="I18" s="41"/>
      <c r="J18" s="39">
        <f t="shared" si="1"/>
        <v>50000</v>
      </c>
      <c r="K18" s="3">
        <f t="shared" si="2"/>
        <v>21203.41</v>
      </c>
      <c r="L18" s="38">
        <f t="shared" si="3"/>
        <v>42.40682</v>
      </c>
    </row>
    <row r="19" spans="1:12" ht="71.25" customHeight="1">
      <c r="A19" s="28"/>
      <c r="B19" s="28">
        <v>13010200</v>
      </c>
      <c r="C19" s="28" t="s">
        <v>12</v>
      </c>
      <c r="D19" s="3">
        <v>340000</v>
      </c>
      <c r="E19" s="3">
        <v>179503.31</v>
      </c>
      <c r="F19" s="41">
        <f t="shared" si="0"/>
        <v>52.795091176470585</v>
      </c>
      <c r="G19" s="42"/>
      <c r="H19" s="40"/>
      <c r="I19" s="41"/>
      <c r="J19" s="39">
        <f t="shared" si="1"/>
        <v>340000</v>
      </c>
      <c r="K19" s="3">
        <f t="shared" si="2"/>
        <v>179503.31</v>
      </c>
      <c r="L19" s="38">
        <f t="shared" si="3"/>
        <v>52.795091176470585</v>
      </c>
    </row>
    <row r="20" spans="1:12" ht="25.5">
      <c r="A20" s="28"/>
      <c r="B20" s="28">
        <v>13030000</v>
      </c>
      <c r="C20" s="28" t="s">
        <v>13</v>
      </c>
      <c r="D20" s="3">
        <v>561300</v>
      </c>
      <c r="E20" s="3">
        <v>82219.34</v>
      </c>
      <c r="F20" s="41">
        <f t="shared" si="0"/>
        <v>14.64802066631035</v>
      </c>
      <c r="G20" s="42"/>
      <c r="H20" s="40"/>
      <c r="I20" s="41"/>
      <c r="J20" s="39">
        <f t="shared" si="1"/>
        <v>561300</v>
      </c>
      <c r="K20" s="3">
        <f t="shared" si="2"/>
        <v>82219.34</v>
      </c>
      <c r="L20" s="38">
        <f t="shared" si="3"/>
        <v>14.64802066631035</v>
      </c>
    </row>
    <row r="21" spans="1:12" ht="38.25">
      <c r="A21" s="28"/>
      <c r="B21" s="28">
        <v>13030100</v>
      </c>
      <c r="C21" s="28" t="s">
        <v>14</v>
      </c>
      <c r="D21" s="3">
        <v>111300</v>
      </c>
      <c r="E21" s="3">
        <v>17850.95</v>
      </c>
      <c r="F21" s="41">
        <f t="shared" si="0"/>
        <v>16.038589398023362</v>
      </c>
      <c r="G21" s="42"/>
      <c r="H21" s="40"/>
      <c r="I21" s="41"/>
      <c r="J21" s="39">
        <f t="shared" si="1"/>
        <v>111300</v>
      </c>
      <c r="K21" s="3">
        <f t="shared" si="2"/>
        <v>17850.95</v>
      </c>
      <c r="L21" s="38">
        <f t="shared" si="3"/>
        <v>16.038589398023362</v>
      </c>
    </row>
    <row r="22" spans="1:12" ht="32.25" customHeight="1">
      <c r="A22" s="28"/>
      <c r="B22" s="28">
        <v>13030700</v>
      </c>
      <c r="C22" s="28" t="s">
        <v>15</v>
      </c>
      <c r="D22" s="3">
        <v>100000</v>
      </c>
      <c r="E22" s="3">
        <v>15988.83</v>
      </c>
      <c r="F22" s="41">
        <f t="shared" si="0"/>
        <v>15.988830000000002</v>
      </c>
      <c r="G22" s="42"/>
      <c r="H22" s="40"/>
      <c r="I22" s="41"/>
      <c r="J22" s="39">
        <f t="shared" si="1"/>
        <v>100000</v>
      </c>
      <c r="K22" s="3">
        <f t="shared" si="2"/>
        <v>15988.83</v>
      </c>
      <c r="L22" s="38">
        <f t="shared" si="3"/>
        <v>15.988830000000002</v>
      </c>
    </row>
    <row r="23" spans="1:12" ht="25.5">
      <c r="A23" s="28"/>
      <c r="B23" s="28">
        <v>13030800</v>
      </c>
      <c r="C23" s="28" t="s">
        <v>16</v>
      </c>
      <c r="D23" s="3">
        <v>350000</v>
      </c>
      <c r="E23" s="3">
        <v>48379.56</v>
      </c>
      <c r="F23" s="41">
        <f t="shared" si="0"/>
        <v>13.822731428571428</v>
      </c>
      <c r="G23" s="42"/>
      <c r="H23" s="40"/>
      <c r="I23" s="41"/>
      <c r="J23" s="39">
        <f t="shared" si="1"/>
        <v>350000</v>
      </c>
      <c r="K23" s="3">
        <f t="shared" si="2"/>
        <v>48379.56</v>
      </c>
      <c r="L23" s="38">
        <f t="shared" si="3"/>
        <v>13.822731428571428</v>
      </c>
    </row>
    <row r="24" spans="1:12" ht="12.75">
      <c r="A24" s="28"/>
      <c r="B24" s="28">
        <v>14000000</v>
      </c>
      <c r="C24" s="28" t="s">
        <v>290</v>
      </c>
      <c r="D24" s="3">
        <v>11458300</v>
      </c>
      <c r="E24" s="3">
        <v>5043134.9</v>
      </c>
      <c r="F24" s="41">
        <f t="shared" si="0"/>
        <v>44.012941710375884</v>
      </c>
      <c r="G24" s="42"/>
      <c r="H24" s="40"/>
      <c r="I24" s="41"/>
      <c r="J24" s="39">
        <f t="shared" si="1"/>
        <v>11458300</v>
      </c>
      <c r="K24" s="3">
        <f t="shared" si="2"/>
        <v>5043134.9</v>
      </c>
      <c r="L24" s="38">
        <f t="shared" si="3"/>
        <v>44.012941710375884</v>
      </c>
    </row>
    <row r="25" spans="1:12" ht="25.5">
      <c r="A25" s="28"/>
      <c r="B25" s="28">
        <v>14020000</v>
      </c>
      <c r="C25" s="28" t="s">
        <v>17</v>
      </c>
      <c r="D25" s="3">
        <v>408300</v>
      </c>
      <c r="E25" s="3">
        <v>581477.34</v>
      </c>
      <c r="F25" s="41">
        <f t="shared" si="0"/>
        <v>142.4142395297575</v>
      </c>
      <c r="G25" s="42"/>
      <c r="H25" s="40"/>
      <c r="I25" s="41"/>
      <c r="J25" s="39">
        <f t="shared" si="1"/>
        <v>408300</v>
      </c>
      <c r="K25" s="3">
        <f t="shared" si="2"/>
        <v>581477.34</v>
      </c>
      <c r="L25" s="38">
        <f t="shared" si="3"/>
        <v>142.4142395297575</v>
      </c>
    </row>
    <row r="26" spans="1:12" ht="12.75">
      <c r="A26" s="28"/>
      <c r="B26" s="28">
        <v>14021900</v>
      </c>
      <c r="C26" s="28" t="s">
        <v>18</v>
      </c>
      <c r="D26" s="3">
        <v>408300</v>
      </c>
      <c r="E26" s="3">
        <v>581477.34</v>
      </c>
      <c r="F26" s="41">
        <f t="shared" si="0"/>
        <v>142.4142395297575</v>
      </c>
      <c r="G26" s="42"/>
      <c r="H26" s="40"/>
      <c r="I26" s="41"/>
      <c r="J26" s="39">
        <f t="shared" si="1"/>
        <v>408300</v>
      </c>
      <c r="K26" s="3">
        <f t="shared" si="2"/>
        <v>581477.34</v>
      </c>
      <c r="L26" s="38">
        <f t="shared" si="3"/>
        <v>142.4142395297575</v>
      </c>
    </row>
    <row r="27" spans="1:12" ht="38.25">
      <c r="A27" s="28"/>
      <c r="B27" s="28">
        <v>14030000</v>
      </c>
      <c r="C27" s="28" t="s">
        <v>19</v>
      </c>
      <c r="D27" s="3">
        <v>6450000</v>
      </c>
      <c r="E27" s="3">
        <v>3445977.77</v>
      </c>
      <c r="F27" s="41">
        <f t="shared" si="0"/>
        <v>53.4260119379845</v>
      </c>
      <c r="G27" s="42"/>
      <c r="H27" s="40"/>
      <c r="I27" s="41"/>
      <c r="J27" s="39">
        <f t="shared" si="1"/>
        <v>6450000</v>
      </c>
      <c r="K27" s="3">
        <f t="shared" si="2"/>
        <v>3445977.77</v>
      </c>
      <c r="L27" s="38">
        <f t="shared" si="3"/>
        <v>53.4260119379845</v>
      </c>
    </row>
    <row r="28" spans="1:12" ht="12.75">
      <c r="A28" s="28"/>
      <c r="B28" s="28">
        <v>14031900</v>
      </c>
      <c r="C28" s="28" t="s">
        <v>18</v>
      </c>
      <c r="D28" s="3">
        <v>6450000</v>
      </c>
      <c r="E28" s="3">
        <v>3445977.77</v>
      </c>
      <c r="F28" s="41">
        <f t="shared" si="0"/>
        <v>53.4260119379845</v>
      </c>
      <c r="G28" s="42"/>
      <c r="H28" s="40"/>
      <c r="I28" s="41"/>
      <c r="J28" s="39">
        <f t="shared" si="1"/>
        <v>6450000</v>
      </c>
      <c r="K28" s="3">
        <f t="shared" si="2"/>
        <v>3445977.77</v>
      </c>
      <c r="L28" s="38">
        <f t="shared" si="3"/>
        <v>53.4260119379845</v>
      </c>
    </row>
    <row r="29" spans="1:12" ht="38.25">
      <c r="A29" s="28"/>
      <c r="B29" s="28">
        <v>14040000</v>
      </c>
      <c r="C29" s="28" t="s">
        <v>303</v>
      </c>
      <c r="D29" s="3">
        <v>4600000</v>
      </c>
      <c r="E29" s="3">
        <v>1015679.79</v>
      </c>
      <c r="F29" s="41">
        <f t="shared" si="0"/>
        <v>22.07999543478261</v>
      </c>
      <c r="G29" s="42"/>
      <c r="H29" s="40"/>
      <c r="I29" s="41"/>
      <c r="J29" s="39">
        <f aca="true" t="shared" si="4" ref="J29:K31">D29+G29</f>
        <v>4600000</v>
      </c>
      <c r="K29" s="3">
        <f t="shared" si="4"/>
        <v>1015679.79</v>
      </c>
      <c r="L29" s="38">
        <f>K29/J29*100</f>
        <v>22.07999543478261</v>
      </c>
    </row>
    <row r="30" spans="1:12" ht="80.25" customHeight="1">
      <c r="A30" s="28"/>
      <c r="B30" s="2">
        <v>14040100</v>
      </c>
      <c r="C30" s="28" t="s">
        <v>295</v>
      </c>
      <c r="D30" s="3">
        <v>2000000</v>
      </c>
      <c r="E30" s="3">
        <v>596866.81</v>
      </c>
      <c r="F30" s="41">
        <f t="shared" si="0"/>
        <v>29.843340500000004</v>
      </c>
      <c r="G30" s="42"/>
      <c r="H30" s="40"/>
      <c r="I30" s="41"/>
      <c r="J30" s="39">
        <f t="shared" si="4"/>
        <v>2000000</v>
      </c>
      <c r="K30" s="3">
        <f t="shared" si="4"/>
        <v>596866.81</v>
      </c>
      <c r="L30" s="38">
        <f t="shared" si="3"/>
        <v>29.843340500000004</v>
      </c>
    </row>
    <row r="31" spans="1:12" ht="69" customHeight="1">
      <c r="A31" s="28"/>
      <c r="B31" s="2">
        <v>14040200</v>
      </c>
      <c r="C31" s="28" t="s">
        <v>287</v>
      </c>
      <c r="D31" s="3">
        <v>2600000</v>
      </c>
      <c r="E31" s="3">
        <v>418812.98</v>
      </c>
      <c r="F31" s="41">
        <f t="shared" si="0"/>
        <v>16.10819153846154</v>
      </c>
      <c r="G31" s="42"/>
      <c r="H31" s="40"/>
      <c r="I31" s="41"/>
      <c r="J31" s="39">
        <f t="shared" si="4"/>
        <v>2600000</v>
      </c>
      <c r="K31" s="3">
        <f t="shared" si="4"/>
        <v>418812.98</v>
      </c>
      <c r="L31" s="38">
        <f t="shared" si="3"/>
        <v>16.10819153846154</v>
      </c>
    </row>
    <row r="32" spans="1:12" ht="38.25">
      <c r="A32" s="28"/>
      <c r="B32" s="28">
        <v>18000000</v>
      </c>
      <c r="C32" s="28" t="s">
        <v>20</v>
      </c>
      <c r="D32" s="3">
        <v>59041100</v>
      </c>
      <c r="E32" s="3">
        <v>18880208.98</v>
      </c>
      <c r="F32" s="41">
        <f t="shared" si="0"/>
        <v>31.978077949089702</v>
      </c>
      <c r="G32" s="42"/>
      <c r="H32" s="40"/>
      <c r="I32" s="41"/>
      <c r="J32" s="39">
        <f t="shared" si="1"/>
        <v>59041100</v>
      </c>
      <c r="K32" s="3">
        <f t="shared" si="2"/>
        <v>18880208.98</v>
      </c>
      <c r="L32" s="38">
        <f t="shared" si="3"/>
        <v>31.978077949089702</v>
      </c>
    </row>
    <row r="33" spans="1:12" ht="12.75">
      <c r="A33" s="28"/>
      <c r="B33" s="28">
        <v>18010000</v>
      </c>
      <c r="C33" s="28" t="s">
        <v>21</v>
      </c>
      <c r="D33" s="3">
        <v>21238500</v>
      </c>
      <c r="E33" s="3">
        <v>7803152.04</v>
      </c>
      <c r="F33" s="41">
        <f t="shared" si="0"/>
        <v>36.740598629846744</v>
      </c>
      <c r="G33" s="42"/>
      <c r="H33" s="40"/>
      <c r="I33" s="41"/>
      <c r="J33" s="39">
        <f t="shared" si="1"/>
        <v>21238500</v>
      </c>
      <c r="K33" s="3">
        <f t="shared" si="2"/>
        <v>7803152.04</v>
      </c>
      <c r="L33" s="38">
        <f t="shared" si="3"/>
        <v>36.740598629846744</v>
      </c>
    </row>
    <row r="34" spans="1:12" ht="51">
      <c r="A34" s="28"/>
      <c r="B34" s="28">
        <v>18010100</v>
      </c>
      <c r="C34" s="28" t="s">
        <v>22</v>
      </c>
      <c r="D34" s="3">
        <v>15500</v>
      </c>
      <c r="E34" s="3">
        <v>9596.89</v>
      </c>
      <c r="F34" s="41">
        <f t="shared" si="0"/>
        <v>61.915419354838704</v>
      </c>
      <c r="G34" s="42"/>
      <c r="H34" s="40"/>
      <c r="I34" s="41"/>
      <c r="J34" s="39">
        <f t="shared" si="1"/>
        <v>15500</v>
      </c>
      <c r="K34" s="3">
        <f t="shared" si="2"/>
        <v>9596.89</v>
      </c>
      <c r="L34" s="38">
        <f t="shared" si="3"/>
        <v>61.915419354838704</v>
      </c>
    </row>
    <row r="35" spans="1:12" ht="51">
      <c r="A35" s="28"/>
      <c r="B35" s="28">
        <v>18010200</v>
      </c>
      <c r="C35" s="28" t="s">
        <v>23</v>
      </c>
      <c r="D35" s="3">
        <v>200000</v>
      </c>
      <c r="E35" s="3">
        <v>83692.09</v>
      </c>
      <c r="F35" s="41">
        <f t="shared" si="0"/>
        <v>41.846045</v>
      </c>
      <c r="G35" s="42"/>
      <c r="H35" s="40"/>
      <c r="I35" s="41"/>
      <c r="J35" s="39">
        <f t="shared" si="1"/>
        <v>200000</v>
      </c>
      <c r="K35" s="3">
        <f t="shared" si="2"/>
        <v>83692.09</v>
      </c>
      <c r="L35" s="38">
        <f t="shared" si="3"/>
        <v>41.846045</v>
      </c>
    </row>
    <row r="36" spans="1:12" ht="51">
      <c r="A36" s="28"/>
      <c r="B36" s="28">
        <v>18010300</v>
      </c>
      <c r="C36" s="28" t="s">
        <v>24</v>
      </c>
      <c r="D36" s="3">
        <v>2600000</v>
      </c>
      <c r="E36" s="3">
        <v>476762.92</v>
      </c>
      <c r="F36" s="41">
        <f t="shared" si="0"/>
        <v>18.337035384615383</v>
      </c>
      <c r="G36" s="42"/>
      <c r="H36" s="40"/>
      <c r="I36" s="41"/>
      <c r="J36" s="39">
        <f t="shared" si="1"/>
        <v>2600000</v>
      </c>
      <c r="K36" s="3">
        <f t="shared" si="2"/>
        <v>476762.92</v>
      </c>
      <c r="L36" s="38">
        <f t="shared" si="3"/>
        <v>18.337035384615383</v>
      </c>
    </row>
    <row r="37" spans="1:12" ht="51">
      <c r="A37" s="28"/>
      <c r="B37" s="28">
        <v>18010400</v>
      </c>
      <c r="C37" s="28" t="s">
        <v>25</v>
      </c>
      <c r="D37" s="3">
        <v>5100000</v>
      </c>
      <c r="E37" s="3">
        <v>1772021.6</v>
      </c>
      <c r="F37" s="41">
        <f t="shared" si="0"/>
        <v>34.74552156862745</v>
      </c>
      <c r="G37" s="42"/>
      <c r="H37" s="40"/>
      <c r="I37" s="41"/>
      <c r="J37" s="39">
        <f t="shared" si="1"/>
        <v>5100000</v>
      </c>
      <c r="K37" s="3">
        <f t="shared" si="2"/>
        <v>1772021.6</v>
      </c>
      <c r="L37" s="38">
        <f t="shared" si="3"/>
        <v>34.74552156862745</v>
      </c>
    </row>
    <row r="38" spans="1:12" ht="12.75">
      <c r="A38" s="28"/>
      <c r="B38" s="28">
        <v>18010500</v>
      </c>
      <c r="C38" s="28" t="s">
        <v>26</v>
      </c>
      <c r="D38" s="3">
        <v>3600000</v>
      </c>
      <c r="E38" s="3">
        <v>1190576.87</v>
      </c>
      <c r="F38" s="41">
        <f t="shared" si="0"/>
        <v>33.071579722222225</v>
      </c>
      <c r="G38" s="42"/>
      <c r="H38" s="40"/>
      <c r="I38" s="41"/>
      <c r="J38" s="39">
        <f t="shared" si="1"/>
        <v>3600000</v>
      </c>
      <c r="K38" s="3">
        <f t="shared" si="2"/>
        <v>1190576.87</v>
      </c>
      <c r="L38" s="38">
        <f t="shared" si="3"/>
        <v>33.071579722222225</v>
      </c>
    </row>
    <row r="39" spans="1:12" ht="12.75">
      <c r="A39" s="28"/>
      <c r="B39" s="28">
        <v>18010600</v>
      </c>
      <c r="C39" s="28" t="s">
        <v>27</v>
      </c>
      <c r="D39" s="3">
        <v>8098000</v>
      </c>
      <c r="E39" s="3">
        <v>3625335.71</v>
      </c>
      <c r="F39" s="41">
        <f t="shared" si="0"/>
        <v>44.76828488515683</v>
      </c>
      <c r="G39" s="42"/>
      <c r="H39" s="40"/>
      <c r="I39" s="41"/>
      <c r="J39" s="39">
        <f t="shared" si="1"/>
        <v>8098000</v>
      </c>
      <c r="K39" s="3">
        <f t="shared" si="2"/>
        <v>3625335.71</v>
      </c>
      <c r="L39" s="38">
        <f t="shared" si="3"/>
        <v>44.76828488515683</v>
      </c>
    </row>
    <row r="40" spans="1:12" ht="12.75">
      <c r="A40" s="28"/>
      <c r="B40" s="28">
        <v>18010700</v>
      </c>
      <c r="C40" s="28" t="s">
        <v>28</v>
      </c>
      <c r="D40" s="3">
        <v>500000</v>
      </c>
      <c r="E40" s="3">
        <v>334923.88</v>
      </c>
      <c r="F40" s="41">
        <f t="shared" si="0"/>
        <v>66.984776</v>
      </c>
      <c r="G40" s="42"/>
      <c r="H40" s="40"/>
      <c r="I40" s="41"/>
      <c r="J40" s="39">
        <f t="shared" si="1"/>
        <v>500000</v>
      </c>
      <c r="K40" s="3">
        <f t="shared" si="2"/>
        <v>334923.88</v>
      </c>
      <c r="L40" s="38">
        <f t="shared" si="3"/>
        <v>66.984776</v>
      </c>
    </row>
    <row r="41" spans="1:12" ht="12.75">
      <c r="A41" s="28"/>
      <c r="B41" s="28">
        <v>18010900</v>
      </c>
      <c r="C41" s="28" t="s">
        <v>29</v>
      </c>
      <c r="D41" s="3">
        <v>1100000</v>
      </c>
      <c r="E41" s="3">
        <v>253992.08</v>
      </c>
      <c r="F41" s="41">
        <f t="shared" si="0"/>
        <v>23.09018909090909</v>
      </c>
      <c r="G41" s="42"/>
      <c r="H41" s="40"/>
      <c r="I41" s="41"/>
      <c r="J41" s="39">
        <f t="shared" si="1"/>
        <v>1100000</v>
      </c>
      <c r="K41" s="3">
        <f t="shared" si="2"/>
        <v>253992.08</v>
      </c>
      <c r="L41" s="38">
        <f t="shared" si="3"/>
        <v>23.09018909090909</v>
      </c>
    </row>
    <row r="42" spans="1:12" ht="12.75">
      <c r="A42" s="28"/>
      <c r="B42" s="28">
        <v>18011000</v>
      </c>
      <c r="C42" s="2" t="s">
        <v>304</v>
      </c>
      <c r="D42" s="3">
        <v>0</v>
      </c>
      <c r="E42" s="3">
        <v>16666.67</v>
      </c>
      <c r="F42" s="41"/>
      <c r="G42" s="42"/>
      <c r="H42" s="40"/>
      <c r="I42" s="41"/>
      <c r="J42" s="39">
        <f>D42+G42</f>
        <v>0</v>
      </c>
      <c r="K42" s="3">
        <f>E42+H42</f>
        <v>16666.67</v>
      </c>
      <c r="L42" s="38"/>
    </row>
    <row r="43" spans="1:12" ht="12.75">
      <c r="A43" s="28"/>
      <c r="B43" s="28">
        <v>18011100</v>
      </c>
      <c r="C43" s="28" t="s">
        <v>30</v>
      </c>
      <c r="D43" s="3">
        <v>25000</v>
      </c>
      <c r="E43" s="3">
        <v>39583.33</v>
      </c>
      <c r="F43" s="41">
        <f t="shared" si="0"/>
        <v>158.33332</v>
      </c>
      <c r="G43" s="42"/>
      <c r="H43" s="40"/>
      <c r="I43" s="41"/>
      <c r="J43" s="39">
        <f t="shared" si="1"/>
        <v>25000</v>
      </c>
      <c r="K43" s="3">
        <f t="shared" si="2"/>
        <v>39583.33</v>
      </c>
      <c r="L43" s="38">
        <f t="shared" si="3"/>
        <v>158.33332</v>
      </c>
    </row>
    <row r="44" spans="1:12" ht="25.5">
      <c r="A44" s="28"/>
      <c r="B44" s="28">
        <v>18020000</v>
      </c>
      <c r="C44" s="28" t="s">
        <v>31</v>
      </c>
      <c r="D44" s="3">
        <v>154000</v>
      </c>
      <c r="E44" s="3">
        <v>38390</v>
      </c>
      <c r="F44" s="41">
        <f t="shared" si="0"/>
        <v>24.928571428571427</v>
      </c>
      <c r="G44" s="42"/>
      <c r="H44" s="40"/>
      <c r="I44" s="41"/>
      <c r="J44" s="39">
        <f t="shared" si="1"/>
        <v>154000</v>
      </c>
      <c r="K44" s="3">
        <f t="shared" si="2"/>
        <v>38390</v>
      </c>
      <c r="L44" s="38">
        <f t="shared" si="3"/>
        <v>24.928571428571427</v>
      </c>
    </row>
    <row r="45" spans="1:12" ht="25.5">
      <c r="A45" s="28"/>
      <c r="B45" s="28">
        <v>18020100</v>
      </c>
      <c r="C45" s="28" t="s">
        <v>32</v>
      </c>
      <c r="D45" s="3">
        <v>109000</v>
      </c>
      <c r="E45" s="3">
        <v>27140</v>
      </c>
      <c r="F45" s="41">
        <f t="shared" si="0"/>
        <v>24.89908256880734</v>
      </c>
      <c r="G45" s="42"/>
      <c r="H45" s="40"/>
      <c r="I45" s="41"/>
      <c r="J45" s="39">
        <f t="shared" si="1"/>
        <v>109000</v>
      </c>
      <c r="K45" s="3">
        <f t="shared" si="2"/>
        <v>27140</v>
      </c>
      <c r="L45" s="38">
        <f t="shared" si="3"/>
        <v>24.89908256880734</v>
      </c>
    </row>
    <row r="46" spans="1:12" ht="25.5">
      <c r="A46" s="28"/>
      <c r="B46" s="28">
        <v>18020200</v>
      </c>
      <c r="C46" s="28" t="s">
        <v>33</v>
      </c>
      <c r="D46" s="3">
        <v>45000</v>
      </c>
      <c r="E46" s="3">
        <v>11250</v>
      </c>
      <c r="F46" s="41">
        <f t="shared" si="0"/>
        <v>25</v>
      </c>
      <c r="G46" s="42"/>
      <c r="H46" s="40"/>
      <c r="I46" s="41"/>
      <c r="J46" s="39">
        <f t="shared" si="1"/>
        <v>45000</v>
      </c>
      <c r="K46" s="3">
        <f t="shared" si="2"/>
        <v>11250</v>
      </c>
      <c r="L46" s="38">
        <f t="shared" si="3"/>
        <v>25</v>
      </c>
    </row>
    <row r="47" spans="1:12" ht="12.75">
      <c r="A47" s="28"/>
      <c r="B47" s="28">
        <v>18030000</v>
      </c>
      <c r="C47" s="28" t="s">
        <v>34</v>
      </c>
      <c r="D47" s="3">
        <v>48600</v>
      </c>
      <c r="E47" s="3">
        <v>14767.5</v>
      </c>
      <c r="F47" s="41">
        <f t="shared" si="0"/>
        <v>30.385802469135804</v>
      </c>
      <c r="G47" s="42"/>
      <c r="H47" s="40"/>
      <c r="I47" s="41"/>
      <c r="J47" s="39">
        <f t="shared" si="1"/>
        <v>48600</v>
      </c>
      <c r="K47" s="3">
        <f t="shared" si="2"/>
        <v>14767.5</v>
      </c>
      <c r="L47" s="38">
        <f t="shared" si="3"/>
        <v>30.385802469135804</v>
      </c>
    </row>
    <row r="48" spans="1:12" ht="25.5">
      <c r="A48" s="28"/>
      <c r="B48" s="28">
        <v>18030200</v>
      </c>
      <c r="C48" s="28" t="s">
        <v>35</v>
      </c>
      <c r="D48" s="3">
        <v>48600</v>
      </c>
      <c r="E48" s="3">
        <v>14767.5</v>
      </c>
      <c r="F48" s="41">
        <f t="shared" si="0"/>
        <v>30.385802469135804</v>
      </c>
      <c r="G48" s="42"/>
      <c r="H48" s="40"/>
      <c r="I48" s="41"/>
      <c r="J48" s="39">
        <f t="shared" si="1"/>
        <v>48600</v>
      </c>
      <c r="K48" s="3">
        <f t="shared" si="2"/>
        <v>14767.5</v>
      </c>
      <c r="L48" s="38">
        <f t="shared" si="3"/>
        <v>30.385802469135804</v>
      </c>
    </row>
    <row r="49" spans="1:12" ht="12.75">
      <c r="A49" s="28"/>
      <c r="B49" s="28">
        <v>18050000</v>
      </c>
      <c r="C49" s="28" t="s">
        <v>36</v>
      </c>
      <c r="D49" s="3">
        <v>37600000</v>
      </c>
      <c r="E49" s="3">
        <v>11023899.44</v>
      </c>
      <c r="F49" s="41">
        <f t="shared" si="0"/>
        <v>29.318881489361704</v>
      </c>
      <c r="G49" s="42"/>
      <c r="H49" s="40"/>
      <c r="I49" s="41"/>
      <c r="J49" s="39">
        <f t="shared" si="1"/>
        <v>37600000</v>
      </c>
      <c r="K49" s="3">
        <f t="shared" si="2"/>
        <v>11023899.44</v>
      </c>
      <c r="L49" s="38">
        <f t="shared" si="3"/>
        <v>29.318881489361704</v>
      </c>
    </row>
    <row r="50" spans="1:12" ht="12.75">
      <c r="A50" s="28"/>
      <c r="B50" s="28">
        <v>18050300</v>
      </c>
      <c r="C50" s="28" t="s">
        <v>37</v>
      </c>
      <c r="D50" s="3">
        <v>3800000</v>
      </c>
      <c r="E50" s="3">
        <v>858801.43</v>
      </c>
      <c r="F50" s="41">
        <f t="shared" si="0"/>
        <v>22.60003763157895</v>
      </c>
      <c r="G50" s="42"/>
      <c r="H50" s="40"/>
      <c r="I50" s="41"/>
      <c r="J50" s="39">
        <f t="shared" si="1"/>
        <v>3800000</v>
      </c>
      <c r="K50" s="3">
        <f t="shared" si="2"/>
        <v>858801.43</v>
      </c>
      <c r="L50" s="38">
        <f t="shared" si="3"/>
        <v>22.60003763157895</v>
      </c>
    </row>
    <row r="51" spans="1:12" ht="12.75">
      <c r="A51" s="28"/>
      <c r="B51" s="28">
        <v>18050400</v>
      </c>
      <c r="C51" s="28" t="s">
        <v>38</v>
      </c>
      <c r="D51" s="3">
        <v>32000000</v>
      </c>
      <c r="E51" s="3">
        <v>9672671.31</v>
      </c>
      <c r="F51" s="41">
        <f t="shared" si="0"/>
        <v>30.227097843750002</v>
      </c>
      <c r="G51" s="42"/>
      <c r="H51" s="40"/>
      <c r="I51" s="41"/>
      <c r="J51" s="39">
        <f t="shared" si="1"/>
        <v>32000000</v>
      </c>
      <c r="K51" s="3">
        <f t="shared" si="2"/>
        <v>9672671.31</v>
      </c>
      <c r="L51" s="38">
        <f t="shared" si="3"/>
        <v>30.227097843750002</v>
      </c>
    </row>
    <row r="52" spans="1:12" ht="72" customHeight="1">
      <c r="A52" s="28"/>
      <c r="B52" s="28">
        <v>18050500</v>
      </c>
      <c r="C52" s="28" t="s">
        <v>39</v>
      </c>
      <c r="D52" s="3">
        <v>1800000</v>
      </c>
      <c r="E52" s="3">
        <v>492426.7</v>
      </c>
      <c r="F52" s="41">
        <f t="shared" si="0"/>
        <v>27.35703888888889</v>
      </c>
      <c r="G52" s="42"/>
      <c r="H52" s="40"/>
      <c r="I52" s="41"/>
      <c r="J52" s="39">
        <f>D52+G52</f>
        <v>1800000</v>
      </c>
      <c r="K52" s="3">
        <f>E52+H52</f>
        <v>492426.7</v>
      </c>
      <c r="L52" s="38">
        <f>K52/J52*100</f>
        <v>27.35703888888889</v>
      </c>
    </row>
    <row r="53" spans="1:12" ht="21.75" customHeight="1">
      <c r="A53" s="28"/>
      <c r="B53" s="2">
        <v>19000000</v>
      </c>
      <c r="C53" s="28" t="s">
        <v>74</v>
      </c>
      <c r="D53" s="40"/>
      <c r="E53" s="40"/>
      <c r="F53" s="41"/>
      <c r="G53" s="3">
        <v>130000</v>
      </c>
      <c r="H53" s="3">
        <v>37988.58</v>
      </c>
      <c r="I53" s="41">
        <f aca="true" t="shared" si="5" ref="I53:I60">H53/G53*100</f>
        <v>29.221984615384617</v>
      </c>
      <c r="J53" s="39">
        <f aca="true" t="shared" si="6" ref="J53:J106">D53+G53</f>
        <v>130000</v>
      </c>
      <c r="K53" s="3">
        <f aca="true" t="shared" si="7" ref="K53:K106">E53+H53</f>
        <v>37988.58</v>
      </c>
      <c r="L53" s="38">
        <f aca="true" t="shared" si="8" ref="L53:L106">K53/J53*100</f>
        <v>29.221984615384617</v>
      </c>
    </row>
    <row r="54" spans="1:12" ht="22.5" customHeight="1">
      <c r="A54" s="28"/>
      <c r="B54" s="2">
        <v>19010000</v>
      </c>
      <c r="C54" s="28" t="s">
        <v>75</v>
      </c>
      <c r="D54" s="40"/>
      <c r="E54" s="40"/>
      <c r="F54" s="41"/>
      <c r="G54" s="3">
        <v>130000</v>
      </c>
      <c r="H54" s="3">
        <v>37988.58</v>
      </c>
      <c r="I54" s="41">
        <f t="shared" si="5"/>
        <v>29.221984615384617</v>
      </c>
      <c r="J54" s="39">
        <f t="shared" si="6"/>
        <v>130000</v>
      </c>
      <c r="K54" s="3">
        <f t="shared" si="7"/>
        <v>37988.58</v>
      </c>
      <c r="L54" s="38">
        <f t="shared" si="8"/>
        <v>29.221984615384617</v>
      </c>
    </row>
    <row r="55" spans="1:12" ht="72" customHeight="1">
      <c r="A55" s="28"/>
      <c r="B55" s="2">
        <v>19010100</v>
      </c>
      <c r="C55" s="28" t="s">
        <v>76</v>
      </c>
      <c r="D55" s="40"/>
      <c r="E55" s="40"/>
      <c r="F55" s="41"/>
      <c r="G55" s="3">
        <v>50000</v>
      </c>
      <c r="H55" s="3">
        <v>9940.11</v>
      </c>
      <c r="I55" s="41">
        <f t="shared" si="5"/>
        <v>19.88022</v>
      </c>
      <c r="J55" s="39">
        <f t="shared" si="6"/>
        <v>50000</v>
      </c>
      <c r="K55" s="3">
        <f t="shared" si="7"/>
        <v>9940.11</v>
      </c>
      <c r="L55" s="38">
        <f t="shared" si="8"/>
        <v>19.88022</v>
      </c>
    </row>
    <row r="56" spans="1:12" ht="33" customHeight="1">
      <c r="A56" s="28"/>
      <c r="B56" s="2">
        <v>19010200</v>
      </c>
      <c r="C56" s="28" t="s">
        <v>77</v>
      </c>
      <c r="D56" s="40"/>
      <c r="E56" s="40"/>
      <c r="F56" s="40"/>
      <c r="G56" s="3">
        <v>80000</v>
      </c>
      <c r="H56" s="3">
        <v>27958.22</v>
      </c>
      <c r="I56" s="41">
        <f t="shared" si="5"/>
        <v>34.947775</v>
      </c>
      <c r="J56" s="39">
        <f t="shared" si="6"/>
        <v>80000</v>
      </c>
      <c r="K56" s="3">
        <f t="shared" si="7"/>
        <v>27958.22</v>
      </c>
      <c r="L56" s="38">
        <f t="shared" si="8"/>
        <v>34.947775</v>
      </c>
    </row>
    <row r="57" spans="1:12" ht="54.75" customHeight="1">
      <c r="A57" s="28"/>
      <c r="B57" s="2">
        <v>19010300</v>
      </c>
      <c r="C57" s="28" t="s">
        <v>308</v>
      </c>
      <c r="D57" s="40"/>
      <c r="E57" s="40"/>
      <c r="F57" s="77"/>
      <c r="G57" s="3">
        <v>0</v>
      </c>
      <c r="H57" s="3">
        <v>90.25</v>
      </c>
      <c r="I57" s="41"/>
      <c r="J57" s="39">
        <f>D57+G57</f>
        <v>0</v>
      </c>
      <c r="K57" s="3">
        <f>E57+H57</f>
        <v>90.25</v>
      </c>
      <c r="L57" s="38"/>
    </row>
    <row r="58" spans="1:12" ht="17.25" customHeight="1">
      <c r="A58" s="28"/>
      <c r="B58" s="30">
        <v>20000000</v>
      </c>
      <c r="C58" s="30" t="s">
        <v>40</v>
      </c>
      <c r="D58" s="5">
        <v>4386700</v>
      </c>
      <c r="E58" s="5">
        <v>2394103.72</v>
      </c>
      <c r="F58" s="44">
        <f t="shared" si="0"/>
        <v>54.576417808375325</v>
      </c>
      <c r="G58" s="5">
        <v>12473350</v>
      </c>
      <c r="H58" s="5">
        <v>3575028.9</v>
      </c>
      <c r="I58" s="44">
        <f t="shared" si="5"/>
        <v>28.66133717084825</v>
      </c>
      <c r="J58" s="45">
        <f t="shared" si="6"/>
        <v>16860050</v>
      </c>
      <c r="K58" s="5">
        <f t="shared" si="7"/>
        <v>5969132.62</v>
      </c>
      <c r="L58" s="46">
        <f t="shared" si="8"/>
        <v>35.40400307235151</v>
      </c>
    </row>
    <row r="59" spans="1:12" ht="25.5">
      <c r="A59" s="28"/>
      <c r="B59" s="28">
        <v>21000000</v>
      </c>
      <c r="C59" s="28" t="s">
        <v>41</v>
      </c>
      <c r="D59" s="3">
        <v>160000</v>
      </c>
      <c r="E59" s="3">
        <v>49552.5</v>
      </c>
      <c r="F59" s="41">
        <f t="shared" si="0"/>
        <v>30.970312500000002</v>
      </c>
      <c r="G59" s="3">
        <v>310000</v>
      </c>
      <c r="H59" s="3">
        <v>64188.75</v>
      </c>
      <c r="I59" s="41">
        <f t="shared" si="5"/>
        <v>20.70604838709677</v>
      </c>
      <c r="J59" s="39">
        <f t="shared" si="6"/>
        <v>470000</v>
      </c>
      <c r="K59" s="3">
        <f t="shared" si="7"/>
        <v>113741.25</v>
      </c>
      <c r="L59" s="38">
        <f t="shared" si="8"/>
        <v>24.20026595744681</v>
      </c>
    </row>
    <row r="60" spans="1:12" ht="38.25">
      <c r="A60" s="28"/>
      <c r="B60" s="2">
        <v>21110000</v>
      </c>
      <c r="C60" s="28" t="s">
        <v>78</v>
      </c>
      <c r="D60" s="3"/>
      <c r="E60" s="3"/>
      <c r="F60" s="41"/>
      <c r="G60" s="3">
        <v>310000</v>
      </c>
      <c r="H60" s="3">
        <v>64188.75</v>
      </c>
      <c r="I60" s="41">
        <f t="shared" si="5"/>
        <v>20.70604838709677</v>
      </c>
      <c r="J60" s="39">
        <f>D60+G60</f>
        <v>310000</v>
      </c>
      <c r="K60" s="3">
        <f>E60+H60</f>
        <v>64188.75</v>
      </c>
      <c r="L60" s="38">
        <f>K60/J60*100</f>
        <v>20.70604838709677</v>
      </c>
    </row>
    <row r="61" spans="1:12" ht="23.25" customHeight="1">
      <c r="A61" s="28"/>
      <c r="B61" s="28">
        <v>21080000</v>
      </c>
      <c r="C61" s="28" t="s">
        <v>42</v>
      </c>
      <c r="D61" s="3">
        <v>160000</v>
      </c>
      <c r="E61" s="3">
        <v>49552.5</v>
      </c>
      <c r="F61" s="41">
        <f t="shared" si="0"/>
        <v>30.970312500000002</v>
      </c>
      <c r="G61" s="40"/>
      <c r="H61" s="40"/>
      <c r="I61" s="41"/>
      <c r="J61" s="39">
        <f t="shared" si="6"/>
        <v>160000</v>
      </c>
      <c r="K61" s="3">
        <f t="shared" si="7"/>
        <v>49552.5</v>
      </c>
      <c r="L61" s="38">
        <f t="shared" si="8"/>
        <v>30.970312500000002</v>
      </c>
    </row>
    <row r="62" spans="1:12" ht="66.75" customHeight="1">
      <c r="A62" s="28"/>
      <c r="B62" s="28">
        <v>21080900</v>
      </c>
      <c r="C62" s="28" t="s">
        <v>305</v>
      </c>
      <c r="D62" s="3">
        <v>0</v>
      </c>
      <c r="E62" s="3">
        <v>6000</v>
      </c>
      <c r="F62" s="41"/>
      <c r="G62" s="40"/>
      <c r="H62" s="40"/>
      <c r="I62" s="41"/>
      <c r="J62" s="39">
        <f>D62+G62</f>
        <v>0</v>
      </c>
      <c r="K62" s="3">
        <f>E62+H62</f>
        <v>6000</v>
      </c>
      <c r="L62" s="38"/>
    </row>
    <row r="63" spans="1:12" ht="12.75">
      <c r="A63" s="28"/>
      <c r="B63" s="28">
        <v>21081100</v>
      </c>
      <c r="C63" s="28" t="s">
        <v>43</v>
      </c>
      <c r="D63" s="3">
        <v>115000</v>
      </c>
      <c r="E63" s="3">
        <v>20323</v>
      </c>
      <c r="F63" s="41">
        <f t="shared" si="0"/>
        <v>17.67217391304348</v>
      </c>
      <c r="G63" s="47"/>
      <c r="H63" s="47"/>
      <c r="I63" s="48"/>
      <c r="J63" s="39">
        <f t="shared" si="6"/>
        <v>115000</v>
      </c>
      <c r="K63" s="3">
        <f t="shared" si="7"/>
        <v>20323</v>
      </c>
      <c r="L63" s="38">
        <f t="shared" si="8"/>
        <v>17.67217391304348</v>
      </c>
    </row>
    <row r="64" spans="1:12" ht="63.75" customHeight="1">
      <c r="A64" s="28"/>
      <c r="B64" s="28">
        <v>21081500</v>
      </c>
      <c r="C64" s="28" t="s">
        <v>245</v>
      </c>
      <c r="D64" s="3">
        <v>40000</v>
      </c>
      <c r="E64" s="3">
        <v>21000</v>
      </c>
      <c r="F64" s="41">
        <f t="shared" si="0"/>
        <v>52.5</v>
      </c>
      <c r="G64" s="40"/>
      <c r="H64" s="40"/>
      <c r="I64" s="41"/>
      <c r="J64" s="39">
        <f t="shared" si="6"/>
        <v>40000</v>
      </c>
      <c r="K64" s="3">
        <f t="shared" si="7"/>
        <v>21000</v>
      </c>
      <c r="L64" s="38">
        <f t="shared" si="8"/>
        <v>52.5</v>
      </c>
    </row>
    <row r="65" spans="1:12" ht="12.75">
      <c r="A65" s="28"/>
      <c r="B65" s="28">
        <v>21081700</v>
      </c>
      <c r="C65" s="28" t="s">
        <v>44</v>
      </c>
      <c r="D65" s="3">
        <v>5000</v>
      </c>
      <c r="E65" s="3">
        <v>2229.5</v>
      </c>
      <c r="F65" s="41">
        <f t="shared" si="0"/>
        <v>44.59</v>
      </c>
      <c r="G65" s="42"/>
      <c r="H65" s="40"/>
      <c r="I65" s="41"/>
      <c r="J65" s="39">
        <f t="shared" si="6"/>
        <v>5000</v>
      </c>
      <c r="K65" s="3">
        <f t="shared" si="7"/>
        <v>2229.5</v>
      </c>
      <c r="L65" s="38">
        <f t="shared" si="8"/>
        <v>44.59</v>
      </c>
    </row>
    <row r="66" spans="1:12" ht="25.5">
      <c r="A66" s="28"/>
      <c r="B66" s="28">
        <v>22000000</v>
      </c>
      <c r="C66" s="28" t="s">
        <v>45</v>
      </c>
      <c r="D66" s="3">
        <v>4186700</v>
      </c>
      <c r="E66" s="3">
        <v>1205449.33</v>
      </c>
      <c r="F66" s="41">
        <f t="shared" si="0"/>
        <v>28.792350299758763</v>
      </c>
      <c r="G66" s="42"/>
      <c r="H66" s="40"/>
      <c r="I66" s="41"/>
      <c r="J66" s="39">
        <f t="shared" si="6"/>
        <v>4186700</v>
      </c>
      <c r="K66" s="3">
        <f t="shared" si="7"/>
        <v>1205449.33</v>
      </c>
      <c r="L66" s="38">
        <f t="shared" si="8"/>
        <v>28.792350299758763</v>
      </c>
    </row>
    <row r="67" spans="1:12" ht="12.75">
      <c r="A67" s="28"/>
      <c r="B67" s="28">
        <v>22010000</v>
      </c>
      <c r="C67" s="28" t="s">
        <v>46</v>
      </c>
      <c r="D67" s="3">
        <v>3113000</v>
      </c>
      <c r="E67" s="3">
        <v>700742.08</v>
      </c>
      <c r="F67" s="41">
        <f t="shared" si="0"/>
        <v>22.51018567298426</v>
      </c>
      <c r="G67" s="42"/>
      <c r="H67" s="40"/>
      <c r="I67" s="41"/>
      <c r="J67" s="39">
        <f t="shared" si="6"/>
        <v>3113000</v>
      </c>
      <c r="K67" s="3">
        <f t="shared" si="7"/>
        <v>700742.08</v>
      </c>
      <c r="L67" s="38">
        <f t="shared" si="8"/>
        <v>22.51018567298426</v>
      </c>
    </row>
    <row r="68" spans="1:12" ht="45" customHeight="1">
      <c r="A68" s="28"/>
      <c r="B68" s="28">
        <v>22010300</v>
      </c>
      <c r="C68" s="28" t="s">
        <v>47</v>
      </c>
      <c r="D68" s="3">
        <v>113000</v>
      </c>
      <c r="E68" s="3">
        <v>30580</v>
      </c>
      <c r="F68" s="41">
        <f t="shared" si="0"/>
        <v>27.061946902654867</v>
      </c>
      <c r="G68" s="42"/>
      <c r="H68" s="40"/>
      <c r="I68" s="41"/>
      <c r="J68" s="39">
        <f t="shared" si="6"/>
        <v>113000</v>
      </c>
      <c r="K68" s="3">
        <f t="shared" si="7"/>
        <v>30580</v>
      </c>
      <c r="L68" s="38">
        <f t="shared" si="8"/>
        <v>27.061946902654867</v>
      </c>
    </row>
    <row r="69" spans="1:12" ht="25.5">
      <c r="A69" s="28"/>
      <c r="B69" s="28">
        <v>22012500</v>
      </c>
      <c r="C69" s="28" t="s">
        <v>48</v>
      </c>
      <c r="D69" s="3">
        <v>2400000</v>
      </c>
      <c r="E69" s="3">
        <v>523776.93</v>
      </c>
      <c r="F69" s="41">
        <f t="shared" si="0"/>
        <v>21.82403875</v>
      </c>
      <c r="G69" s="42"/>
      <c r="H69" s="40"/>
      <c r="I69" s="41"/>
      <c r="J69" s="39">
        <f t="shared" si="6"/>
        <v>2400000</v>
      </c>
      <c r="K69" s="3">
        <f t="shared" si="7"/>
        <v>523776.93</v>
      </c>
      <c r="L69" s="38">
        <f t="shared" si="8"/>
        <v>21.82403875</v>
      </c>
    </row>
    <row r="70" spans="1:12" ht="36" customHeight="1">
      <c r="A70" s="28"/>
      <c r="B70" s="28">
        <v>22012600</v>
      </c>
      <c r="C70" s="28" t="s">
        <v>49</v>
      </c>
      <c r="D70" s="3">
        <v>600000</v>
      </c>
      <c r="E70" s="3">
        <v>146385.15</v>
      </c>
      <c r="F70" s="41">
        <f t="shared" si="0"/>
        <v>24.397524999999998</v>
      </c>
      <c r="G70" s="42"/>
      <c r="H70" s="40"/>
      <c r="I70" s="41"/>
      <c r="J70" s="39">
        <f t="shared" si="6"/>
        <v>600000</v>
      </c>
      <c r="K70" s="3">
        <f t="shared" si="7"/>
        <v>146385.15</v>
      </c>
      <c r="L70" s="38">
        <f t="shared" si="8"/>
        <v>24.397524999999998</v>
      </c>
    </row>
    <row r="71" spans="1:12" ht="38.25">
      <c r="A71" s="28"/>
      <c r="B71" s="28">
        <v>22080000</v>
      </c>
      <c r="C71" s="28" t="s">
        <v>50</v>
      </c>
      <c r="D71" s="3">
        <v>1000000</v>
      </c>
      <c r="E71" s="3">
        <v>361369.41</v>
      </c>
      <c r="F71" s="41">
        <f t="shared" si="0"/>
        <v>36.136941</v>
      </c>
      <c r="G71" s="42"/>
      <c r="H71" s="40"/>
      <c r="I71" s="41"/>
      <c r="J71" s="39">
        <f t="shared" si="6"/>
        <v>1000000</v>
      </c>
      <c r="K71" s="3">
        <f t="shared" si="7"/>
        <v>361369.41</v>
      </c>
      <c r="L71" s="38">
        <f t="shared" si="8"/>
        <v>36.136941</v>
      </c>
    </row>
    <row r="72" spans="1:12" ht="42" customHeight="1">
      <c r="A72" s="28"/>
      <c r="B72" s="28">
        <v>22080400</v>
      </c>
      <c r="C72" s="28" t="s">
        <v>51</v>
      </c>
      <c r="D72" s="3">
        <v>1000000</v>
      </c>
      <c r="E72" s="3">
        <v>361369.41</v>
      </c>
      <c r="F72" s="41">
        <f t="shared" si="0"/>
        <v>36.136941</v>
      </c>
      <c r="G72" s="42"/>
      <c r="H72" s="40"/>
      <c r="I72" s="41"/>
      <c r="J72" s="39">
        <f t="shared" si="6"/>
        <v>1000000</v>
      </c>
      <c r="K72" s="3">
        <f t="shared" si="7"/>
        <v>361369.41</v>
      </c>
      <c r="L72" s="38">
        <f t="shared" si="8"/>
        <v>36.136941</v>
      </c>
    </row>
    <row r="73" spans="1:12" ht="12.75">
      <c r="A73" s="28"/>
      <c r="B73" s="28">
        <v>22090000</v>
      </c>
      <c r="C73" s="28" t="s">
        <v>52</v>
      </c>
      <c r="D73" s="3">
        <v>72000</v>
      </c>
      <c r="E73" s="3">
        <v>143337.84</v>
      </c>
      <c r="F73" s="41">
        <f aca="true" t="shared" si="9" ref="F73:F107">E73/D73*100</f>
        <v>199.08033333333333</v>
      </c>
      <c r="G73" s="42"/>
      <c r="H73" s="40"/>
      <c r="I73" s="41"/>
      <c r="J73" s="39">
        <f t="shared" si="6"/>
        <v>72000</v>
      </c>
      <c r="K73" s="3">
        <f t="shared" si="7"/>
        <v>143337.84</v>
      </c>
      <c r="L73" s="38">
        <f t="shared" si="8"/>
        <v>199.08033333333333</v>
      </c>
    </row>
    <row r="74" spans="1:12" ht="51">
      <c r="A74" s="28"/>
      <c r="B74" s="28">
        <v>22090100</v>
      </c>
      <c r="C74" s="28" t="s">
        <v>53</v>
      </c>
      <c r="D74" s="3">
        <v>60000</v>
      </c>
      <c r="E74" s="3">
        <v>141144.84</v>
      </c>
      <c r="F74" s="41">
        <f t="shared" si="9"/>
        <v>235.2414</v>
      </c>
      <c r="G74" s="42"/>
      <c r="H74" s="40"/>
      <c r="I74" s="41"/>
      <c r="J74" s="39">
        <f t="shared" si="6"/>
        <v>60000</v>
      </c>
      <c r="K74" s="3">
        <f t="shared" si="7"/>
        <v>141144.84</v>
      </c>
      <c r="L74" s="38">
        <f t="shared" si="8"/>
        <v>235.2414</v>
      </c>
    </row>
    <row r="75" spans="1:12" ht="44.25" customHeight="1">
      <c r="A75" s="28"/>
      <c r="B75" s="28">
        <v>22090400</v>
      </c>
      <c r="C75" s="28" t="s">
        <v>54</v>
      </c>
      <c r="D75" s="3">
        <v>12000</v>
      </c>
      <c r="E75" s="3">
        <v>2193</v>
      </c>
      <c r="F75" s="41">
        <f t="shared" si="9"/>
        <v>18.275</v>
      </c>
      <c r="G75" s="42"/>
      <c r="H75" s="40"/>
      <c r="I75" s="41"/>
      <c r="J75" s="39">
        <f t="shared" si="6"/>
        <v>12000</v>
      </c>
      <c r="K75" s="3">
        <f t="shared" si="7"/>
        <v>2193</v>
      </c>
      <c r="L75" s="38">
        <f t="shared" si="8"/>
        <v>18.275</v>
      </c>
    </row>
    <row r="76" spans="1:12" ht="83.25" customHeight="1">
      <c r="A76" s="28"/>
      <c r="B76" s="2">
        <v>22130000</v>
      </c>
      <c r="C76" s="28" t="s">
        <v>288</v>
      </c>
      <c r="D76" s="3">
        <v>1700</v>
      </c>
      <c r="E76" s="3">
        <v>0</v>
      </c>
      <c r="F76" s="41">
        <f t="shared" si="9"/>
        <v>0</v>
      </c>
      <c r="G76" s="49"/>
      <c r="H76" s="40"/>
      <c r="I76" s="41"/>
      <c r="J76" s="39">
        <f>D76+G76</f>
        <v>1700</v>
      </c>
      <c r="K76" s="3">
        <f>E76+H76</f>
        <v>0</v>
      </c>
      <c r="L76" s="38">
        <f t="shared" si="8"/>
        <v>0</v>
      </c>
    </row>
    <row r="77" spans="1:12" ht="12.75">
      <c r="A77" s="28"/>
      <c r="B77" s="28">
        <v>24000000</v>
      </c>
      <c r="C77" s="28" t="s">
        <v>55</v>
      </c>
      <c r="D77" s="3">
        <v>40000</v>
      </c>
      <c r="E77" s="3">
        <v>1139101.89</v>
      </c>
      <c r="F77" s="41">
        <f t="shared" si="9"/>
        <v>2847.754725</v>
      </c>
      <c r="G77" s="40"/>
      <c r="H77" s="3"/>
      <c r="I77" s="41"/>
      <c r="J77" s="39">
        <f t="shared" si="6"/>
        <v>40000</v>
      </c>
      <c r="K77" s="3">
        <f t="shared" si="7"/>
        <v>1139101.89</v>
      </c>
      <c r="L77" s="38">
        <f t="shared" si="8"/>
        <v>2847.754725</v>
      </c>
    </row>
    <row r="78" spans="1:12" ht="12.75">
      <c r="A78" s="28"/>
      <c r="B78" s="28">
        <v>24060000</v>
      </c>
      <c r="C78" s="28" t="s">
        <v>42</v>
      </c>
      <c r="D78" s="3">
        <v>40000</v>
      </c>
      <c r="E78" s="3">
        <v>1139101.89</v>
      </c>
      <c r="F78" s="41">
        <f t="shared" si="9"/>
        <v>2847.754725</v>
      </c>
      <c r="G78" s="40"/>
      <c r="H78" s="3"/>
      <c r="I78" s="41"/>
      <c r="J78" s="39">
        <f t="shared" si="6"/>
        <v>40000</v>
      </c>
      <c r="K78" s="3">
        <f t="shared" si="7"/>
        <v>1139101.89</v>
      </c>
      <c r="L78" s="38">
        <f t="shared" si="8"/>
        <v>2847.754725</v>
      </c>
    </row>
    <row r="79" spans="1:12" ht="12.75">
      <c r="A79" s="28"/>
      <c r="B79" s="28">
        <v>24060300</v>
      </c>
      <c r="C79" s="28" t="s">
        <v>42</v>
      </c>
      <c r="D79" s="3">
        <v>40000</v>
      </c>
      <c r="E79" s="3">
        <v>1139101.89</v>
      </c>
      <c r="F79" s="41">
        <f t="shared" si="9"/>
        <v>2847.754725</v>
      </c>
      <c r="G79" s="42"/>
      <c r="H79" s="40"/>
      <c r="I79" s="41"/>
      <c r="J79" s="39">
        <f t="shared" si="6"/>
        <v>40000</v>
      </c>
      <c r="K79" s="3">
        <f t="shared" si="7"/>
        <v>1139101.89</v>
      </c>
      <c r="L79" s="38">
        <f t="shared" si="8"/>
        <v>2847.754725</v>
      </c>
    </row>
    <row r="80" spans="1:12" ht="12.75">
      <c r="A80" s="28"/>
      <c r="B80" s="2">
        <v>25000000</v>
      </c>
      <c r="C80" s="28" t="s">
        <v>79</v>
      </c>
      <c r="D80" s="40"/>
      <c r="E80" s="40"/>
      <c r="F80" s="41"/>
      <c r="G80" s="3">
        <v>12163350</v>
      </c>
      <c r="H80" s="3">
        <v>3510840.15</v>
      </c>
      <c r="I80" s="41">
        <f aca="true" t="shared" si="10" ref="I80:I87">H80/G80*100</f>
        <v>28.86408884065656</v>
      </c>
      <c r="J80" s="39">
        <f t="shared" si="6"/>
        <v>12163350</v>
      </c>
      <c r="K80" s="3">
        <f t="shared" si="7"/>
        <v>3510840.15</v>
      </c>
      <c r="L80" s="38">
        <f t="shared" si="8"/>
        <v>28.86408884065656</v>
      </c>
    </row>
    <row r="81" spans="1:12" ht="38.25">
      <c r="A81" s="28"/>
      <c r="B81" s="2">
        <v>25010000</v>
      </c>
      <c r="C81" s="28" t="s">
        <v>80</v>
      </c>
      <c r="D81" s="40"/>
      <c r="E81" s="40"/>
      <c r="F81" s="41"/>
      <c r="G81" s="3">
        <v>12113350</v>
      </c>
      <c r="H81" s="3">
        <v>870435.67</v>
      </c>
      <c r="I81" s="41">
        <f t="shared" si="10"/>
        <v>7.185755137926337</v>
      </c>
      <c r="J81" s="39">
        <f t="shared" si="6"/>
        <v>12113350</v>
      </c>
      <c r="K81" s="3">
        <f t="shared" si="7"/>
        <v>870435.67</v>
      </c>
      <c r="L81" s="38">
        <f t="shared" si="8"/>
        <v>7.185755137926337</v>
      </c>
    </row>
    <row r="82" spans="1:12" ht="25.5">
      <c r="A82" s="28"/>
      <c r="B82" s="2">
        <v>25010100</v>
      </c>
      <c r="C82" s="28" t="s">
        <v>81</v>
      </c>
      <c r="D82" s="40"/>
      <c r="E82" s="40"/>
      <c r="F82" s="41"/>
      <c r="G82" s="3">
        <v>12113350</v>
      </c>
      <c r="H82" s="3">
        <v>868110.67</v>
      </c>
      <c r="I82" s="41">
        <f t="shared" si="10"/>
        <v>7.166561438412991</v>
      </c>
      <c r="J82" s="39">
        <f t="shared" si="6"/>
        <v>12113350</v>
      </c>
      <c r="K82" s="3">
        <f t="shared" si="7"/>
        <v>868110.67</v>
      </c>
      <c r="L82" s="38">
        <f t="shared" si="8"/>
        <v>7.166561438412991</v>
      </c>
    </row>
    <row r="83" spans="1:12" ht="41.25" customHeight="1">
      <c r="A83" s="28"/>
      <c r="B83" s="2">
        <v>25010400</v>
      </c>
      <c r="C83" s="28" t="s">
        <v>309</v>
      </c>
      <c r="D83" s="40"/>
      <c r="E83" s="40"/>
      <c r="F83" s="41"/>
      <c r="G83" s="3">
        <v>0</v>
      </c>
      <c r="H83" s="3">
        <v>2325</v>
      </c>
      <c r="I83" s="41"/>
      <c r="J83" s="39">
        <f>D83+G83</f>
        <v>0</v>
      </c>
      <c r="K83" s="3">
        <f>E83+H83</f>
        <v>2325</v>
      </c>
      <c r="L83" s="38"/>
    </row>
    <row r="84" spans="1:12" ht="25.5">
      <c r="A84" s="28"/>
      <c r="B84" s="2">
        <v>25020000</v>
      </c>
      <c r="C84" s="28" t="s">
        <v>82</v>
      </c>
      <c r="D84" s="40"/>
      <c r="E84" s="40"/>
      <c r="F84" s="41"/>
      <c r="G84" s="3">
        <v>50000</v>
      </c>
      <c r="H84" s="3">
        <v>2640404.48</v>
      </c>
      <c r="I84" s="41">
        <f t="shared" si="10"/>
        <v>5280.80896</v>
      </c>
      <c r="J84" s="39">
        <f t="shared" si="6"/>
        <v>50000</v>
      </c>
      <c r="K84" s="3">
        <f t="shared" si="7"/>
        <v>2640404.48</v>
      </c>
      <c r="L84" s="38">
        <f t="shared" si="8"/>
        <v>5280.80896</v>
      </c>
    </row>
    <row r="85" spans="1:12" ht="12.75">
      <c r="A85" s="28"/>
      <c r="B85" s="2">
        <v>25020100</v>
      </c>
      <c r="C85" s="28" t="s">
        <v>83</v>
      </c>
      <c r="D85" s="40"/>
      <c r="E85" s="40"/>
      <c r="F85" s="41"/>
      <c r="G85" s="3">
        <v>50000</v>
      </c>
      <c r="H85" s="3">
        <v>992214.29</v>
      </c>
      <c r="I85" s="41">
        <f t="shared" si="10"/>
        <v>1984.4285800000002</v>
      </c>
      <c r="J85" s="39">
        <f t="shared" si="6"/>
        <v>50000</v>
      </c>
      <c r="K85" s="3">
        <f t="shared" si="7"/>
        <v>992214.29</v>
      </c>
      <c r="L85" s="38">
        <f t="shared" si="8"/>
        <v>1984.4285800000002</v>
      </c>
    </row>
    <row r="86" spans="1:12" ht="52.5" customHeight="1">
      <c r="A86" s="28"/>
      <c r="B86" s="2">
        <v>25020200</v>
      </c>
      <c r="C86" s="28" t="s">
        <v>320</v>
      </c>
      <c r="D86" s="40"/>
      <c r="E86" s="40"/>
      <c r="F86" s="41"/>
      <c r="G86" s="3">
        <v>0</v>
      </c>
      <c r="H86" s="3">
        <v>1648190.19</v>
      </c>
      <c r="I86" s="41"/>
      <c r="J86" s="39">
        <f>D86+G86</f>
        <v>0</v>
      </c>
      <c r="K86" s="3">
        <f>E86+H86</f>
        <v>1648190.19</v>
      </c>
      <c r="L86" s="38"/>
    </row>
    <row r="87" spans="1:12" ht="12.75">
      <c r="A87" s="28"/>
      <c r="B87" s="30">
        <v>30000000</v>
      </c>
      <c r="C87" s="30" t="s">
        <v>56</v>
      </c>
      <c r="D87" s="5">
        <v>900</v>
      </c>
      <c r="E87" s="5">
        <v>0</v>
      </c>
      <c r="F87" s="44">
        <f t="shared" si="9"/>
        <v>0</v>
      </c>
      <c r="G87" s="5">
        <v>6000000</v>
      </c>
      <c r="H87" s="5">
        <v>407144.13</v>
      </c>
      <c r="I87" s="44">
        <f t="shared" si="10"/>
        <v>6.7857354999999995</v>
      </c>
      <c r="J87" s="45">
        <f t="shared" si="6"/>
        <v>6000900</v>
      </c>
      <c r="K87" s="5">
        <f t="shared" si="7"/>
        <v>407144.13</v>
      </c>
      <c r="L87" s="46">
        <f t="shared" si="8"/>
        <v>6.784717792331151</v>
      </c>
    </row>
    <row r="88" spans="1:12" ht="12.75">
      <c r="A88" s="28"/>
      <c r="B88" s="28">
        <v>31000000</v>
      </c>
      <c r="C88" s="28" t="s">
        <v>57</v>
      </c>
      <c r="D88" s="3">
        <v>900</v>
      </c>
      <c r="E88" s="3">
        <v>0</v>
      </c>
      <c r="F88" s="41">
        <f t="shared" si="9"/>
        <v>0</v>
      </c>
      <c r="G88" s="3">
        <v>1000000</v>
      </c>
      <c r="H88" s="3">
        <v>0</v>
      </c>
      <c r="I88" s="41">
        <f>H88/G88*100</f>
        <v>0</v>
      </c>
      <c r="J88" s="39">
        <f t="shared" si="6"/>
        <v>1000900</v>
      </c>
      <c r="K88" s="3">
        <f t="shared" si="7"/>
        <v>0</v>
      </c>
      <c r="L88" s="38">
        <f t="shared" si="8"/>
        <v>0</v>
      </c>
    </row>
    <row r="89" spans="1:12" ht="76.5">
      <c r="A89" s="28"/>
      <c r="B89" s="28">
        <v>31010000</v>
      </c>
      <c r="C89" s="28" t="s">
        <v>58</v>
      </c>
      <c r="D89" s="3">
        <v>900</v>
      </c>
      <c r="E89" s="3">
        <v>0</v>
      </c>
      <c r="F89" s="41">
        <f t="shared" si="9"/>
        <v>0</v>
      </c>
      <c r="G89" s="42"/>
      <c r="H89" s="40"/>
      <c r="I89" s="41"/>
      <c r="J89" s="39">
        <f t="shared" si="6"/>
        <v>900</v>
      </c>
      <c r="K89" s="3">
        <f t="shared" si="7"/>
        <v>0</v>
      </c>
      <c r="L89" s="38">
        <f t="shared" si="8"/>
        <v>0</v>
      </c>
    </row>
    <row r="90" spans="1:12" ht="76.5">
      <c r="A90" s="28"/>
      <c r="B90" s="28">
        <v>31010200</v>
      </c>
      <c r="C90" s="28" t="s">
        <v>59</v>
      </c>
      <c r="D90" s="3">
        <v>900</v>
      </c>
      <c r="E90" s="3">
        <v>0</v>
      </c>
      <c r="F90" s="41">
        <f t="shared" si="9"/>
        <v>0</v>
      </c>
      <c r="G90" s="42"/>
      <c r="H90" s="40"/>
      <c r="I90" s="41"/>
      <c r="J90" s="39">
        <f t="shared" si="6"/>
        <v>900</v>
      </c>
      <c r="K90" s="3">
        <f t="shared" si="7"/>
        <v>0</v>
      </c>
      <c r="L90" s="38">
        <f t="shared" si="8"/>
        <v>0</v>
      </c>
    </row>
    <row r="91" spans="1:12" ht="48.75" customHeight="1">
      <c r="A91" s="28"/>
      <c r="B91" s="2">
        <v>31030000</v>
      </c>
      <c r="C91" s="28" t="s">
        <v>84</v>
      </c>
      <c r="D91" s="40"/>
      <c r="E91" s="40"/>
      <c r="F91" s="41"/>
      <c r="G91" s="3">
        <v>1000000</v>
      </c>
      <c r="H91" s="3">
        <v>0</v>
      </c>
      <c r="I91" s="41">
        <f>H91/G91*100</f>
        <v>0</v>
      </c>
      <c r="J91" s="39">
        <f t="shared" si="6"/>
        <v>1000000</v>
      </c>
      <c r="K91" s="3">
        <f t="shared" si="7"/>
        <v>0</v>
      </c>
      <c r="L91" s="38">
        <f t="shared" si="8"/>
        <v>0</v>
      </c>
    </row>
    <row r="92" spans="1:12" ht="25.5">
      <c r="A92" s="28"/>
      <c r="B92" s="2">
        <v>33000000</v>
      </c>
      <c r="C92" s="28" t="s">
        <v>85</v>
      </c>
      <c r="D92" s="40"/>
      <c r="E92" s="40"/>
      <c r="F92" s="41"/>
      <c r="G92" s="3">
        <v>5000000</v>
      </c>
      <c r="H92" s="3">
        <v>407144.13</v>
      </c>
      <c r="I92" s="41">
        <f>H92/G92*100</f>
        <v>8.1428826</v>
      </c>
      <c r="J92" s="39">
        <f t="shared" si="6"/>
        <v>5000000</v>
      </c>
      <c r="K92" s="3">
        <f t="shared" si="7"/>
        <v>407144.13</v>
      </c>
      <c r="L92" s="38">
        <f t="shared" si="8"/>
        <v>8.1428826</v>
      </c>
    </row>
    <row r="93" spans="1:12" ht="12.75">
      <c r="A93" s="28"/>
      <c r="B93" s="2">
        <v>33010000</v>
      </c>
      <c r="C93" s="28" t="s">
        <v>86</v>
      </c>
      <c r="D93" s="40"/>
      <c r="E93" s="40"/>
      <c r="F93" s="41"/>
      <c r="G93" s="3">
        <v>5000000</v>
      </c>
      <c r="H93" s="3">
        <v>407144.13</v>
      </c>
      <c r="I93" s="41">
        <f>H93/G93*100</f>
        <v>8.1428826</v>
      </c>
      <c r="J93" s="39">
        <f t="shared" si="6"/>
        <v>5000000</v>
      </c>
      <c r="K93" s="3">
        <f t="shared" si="7"/>
        <v>407144.13</v>
      </c>
      <c r="L93" s="38">
        <f t="shared" si="8"/>
        <v>8.1428826</v>
      </c>
    </row>
    <row r="94" spans="1:12" ht="69.75" customHeight="1">
      <c r="A94" s="28"/>
      <c r="B94" s="2">
        <v>33010100</v>
      </c>
      <c r="C94" s="28" t="s">
        <v>87</v>
      </c>
      <c r="D94" s="40"/>
      <c r="E94" s="40"/>
      <c r="F94" s="41"/>
      <c r="G94" s="3">
        <v>4871230</v>
      </c>
      <c r="H94" s="3">
        <v>368634</v>
      </c>
      <c r="I94" s="41">
        <f>H94/G94*100</f>
        <v>7.567575335182284</v>
      </c>
      <c r="J94" s="39">
        <f t="shared" si="6"/>
        <v>4871230</v>
      </c>
      <c r="K94" s="3">
        <f t="shared" si="7"/>
        <v>368634</v>
      </c>
      <c r="L94" s="38">
        <f t="shared" si="8"/>
        <v>7.567575335182284</v>
      </c>
    </row>
    <row r="95" spans="1:12" ht="69.75" customHeight="1">
      <c r="A95" s="28"/>
      <c r="B95" s="2">
        <v>33010500</v>
      </c>
      <c r="C95" s="28" t="s">
        <v>296</v>
      </c>
      <c r="D95" s="40"/>
      <c r="E95" s="40"/>
      <c r="F95" s="41"/>
      <c r="G95" s="3">
        <v>128770</v>
      </c>
      <c r="H95" s="3">
        <v>38510.13</v>
      </c>
      <c r="I95" s="41">
        <f>H95/G95*100</f>
        <v>29.906134969325148</v>
      </c>
      <c r="J95" s="39">
        <f>D95+G95</f>
        <v>128770</v>
      </c>
      <c r="K95" s="3">
        <f>E95+H95</f>
        <v>38510.13</v>
      </c>
      <c r="L95" s="38">
        <f t="shared" si="8"/>
        <v>29.906134969325148</v>
      </c>
    </row>
    <row r="96" spans="1:12" ht="17.25" customHeight="1">
      <c r="A96" s="28"/>
      <c r="B96" s="30">
        <v>40000000</v>
      </c>
      <c r="C96" s="30" t="s">
        <v>60</v>
      </c>
      <c r="D96" s="5">
        <v>147648095</v>
      </c>
      <c r="E96" s="5">
        <v>35165792.09</v>
      </c>
      <c r="F96" s="44">
        <f t="shared" si="9"/>
        <v>23.817301598100542</v>
      </c>
      <c r="G96" s="43"/>
      <c r="H96" s="43"/>
      <c r="I96" s="44"/>
      <c r="J96" s="45">
        <f t="shared" si="6"/>
        <v>147648095</v>
      </c>
      <c r="K96" s="5">
        <f t="shared" si="7"/>
        <v>35165792.09</v>
      </c>
      <c r="L96" s="46">
        <f t="shared" si="8"/>
        <v>23.817301598100542</v>
      </c>
    </row>
    <row r="97" spans="1:12" ht="12.75">
      <c r="A97" s="28"/>
      <c r="B97" s="28">
        <v>41000000</v>
      </c>
      <c r="C97" s="28" t="s">
        <v>61</v>
      </c>
      <c r="D97" s="3">
        <v>147648095</v>
      </c>
      <c r="E97" s="3">
        <v>35165792.09</v>
      </c>
      <c r="F97" s="41">
        <f t="shared" si="9"/>
        <v>23.817301598100542</v>
      </c>
      <c r="G97" s="40"/>
      <c r="H97" s="40"/>
      <c r="I97" s="41"/>
      <c r="J97" s="39">
        <f t="shared" si="6"/>
        <v>147648095</v>
      </c>
      <c r="K97" s="3">
        <f t="shared" si="7"/>
        <v>35165792.09</v>
      </c>
      <c r="L97" s="38">
        <f t="shared" si="8"/>
        <v>23.817301598100542</v>
      </c>
    </row>
    <row r="98" spans="1:12" ht="25.5">
      <c r="A98" s="28"/>
      <c r="B98" s="2">
        <v>41020000</v>
      </c>
      <c r="C98" s="28" t="s">
        <v>256</v>
      </c>
      <c r="D98" s="3">
        <v>35338900</v>
      </c>
      <c r="E98" s="3">
        <v>8834700</v>
      </c>
      <c r="F98" s="41">
        <f t="shared" si="9"/>
        <v>24.99992925642847</v>
      </c>
      <c r="G98" s="40"/>
      <c r="H98" s="40"/>
      <c r="I98" s="41"/>
      <c r="J98" s="39">
        <f>D98+G98</f>
        <v>35338900</v>
      </c>
      <c r="K98" s="3">
        <f>E98+H98</f>
        <v>8834700</v>
      </c>
      <c r="L98" s="38">
        <f>K98/J98*100</f>
        <v>24.99992925642847</v>
      </c>
    </row>
    <row r="99" spans="1:12" ht="12.75">
      <c r="A99" s="28"/>
      <c r="B99" s="2">
        <v>41020100</v>
      </c>
      <c r="C99" s="2" t="s">
        <v>257</v>
      </c>
      <c r="D99" s="3">
        <v>35338900</v>
      </c>
      <c r="E99" s="3">
        <v>8834700</v>
      </c>
      <c r="F99" s="41">
        <f t="shared" si="9"/>
        <v>24.99992925642847</v>
      </c>
      <c r="G99" s="40"/>
      <c r="H99" s="40"/>
      <c r="I99" s="41"/>
      <c r="J99" s="39">
        <f>D99+G99</f>
        <v>35338900</v>
      </c>
      <c r="K99" s="3">
        <f>E99+H99</f>
        <v>8834700</v>
      </c>
      <c r="L99" s="38">
        <f>K99/J99*100</f>
        <v>24.99992925642847</v>
      </c>
    </row>
    <row r="100" spans="1:12" ht="25.5">
      <c r="A100" s="28"/>
      <c r="B100" s="28">
        <v>41030000</v>
      </c>
      <c r="C100" s="28" t="s">
        <v>62</v>
      </c>
      <c r="D100" s="3">
        <v>109673500</v>
      </c>
      <c r="E100" s="3">
        <v>25717500</v>
      </c>
      <c r="F100" s="41">
        <f t="shared" si="9"/>
        <v>23.449146785686604</v>
      </c>
      <c r="G100" s="40"/>
      <c r="H100" s="40"/>
      <c r="I100" s="41"/>
      <c r="J100" s="39">
        <f t="shared" si="6"/>
        <v>109673500</v>
      </c>
      <c r="K100" s="3">
        <f t="shared" si="7"/>
        <v>25717500</v>
      </c>
      <c r="L100" s="38">
        <f t="shared" si="8"/>
        <v>23.449146785686604</v>
      </c>
    </row>
    <row r="101" spans="1:12" ht="25.5">
      <c r="A101" s="28"/>
      <c r="B101" s="28">
        <v>41033900</v>
      </c>
      <c r="C101" s="28" t="s">
        <v>63</v>
      </c>
      <c r="D101" s="3">
        <v>109673500</v>
      </c>
      <c r="E101" s="3">
        <v>25717500</v>
      </c>
      <c r="F101" s="41">
        <f t="shared" si="9"/>
        <v>23.449146785686604</v>
      </c>
      <c r="G101" s="40"/>
      <c r="H101" s="40"/>
      <c r="I101" s="41"/>
      <c r="J101" s="39">
        <f t="shared" si="6"/>
        <v>109673500</v>
      </c>
      <c r="K101" s="3">
        <f t="shared" si="7"/>
        <v>25717500</v>
      </c>
      <c r="L101" s="38">
        <f t="shared" si="8"/>
        <v>23.449146785686604</v>
      </c>
    </row>
    <row r="102" spans="1:12" ht="25.5">
      <c r="A102" s="28"/>
      <c r="B102" s="28">
        <v>41050000</v>
      </c>
      <c r="C102" s="28" t="s">
        <v>64</v>
      </c>
      <c r="D102" s="3">
        <v>2635695</v>
      </c>
      <c r="E102" s="3">
        <v>613592.09</v>
      </c>
      <c r="F102" s="41">
        <f t="shared" si="9"/>
        <v>23.2800870358672</v>
      </c>
      <c r="G102" s="40"/>
      <c r="H102" s="40"/>
      <c r="I102" s="41"/>
      <c r="J102" s="39">
        <f t="shared" si="6"/>
        <v>2635695</v>
      </c>
      <c r="K102" s="3">
        <f t="shared" si="7"/>
        <v>613592.09</v>
      </c>
      <c r="L102" s="38">
        <f t="shared" si="8"/>
        <v>23.2800870358672</v>
      </c>
    </row>
    <row r="103" spans="1:12" ht="42" customHeight="1">
      <c r="A103" s="28"/>
      <c r="B103" s="28">
        <v>41051000</v>
      </c>
      <c r="C103" s="28" t="s">
        <v>65</v>
      </c>
      <c r="D103" s="3">
        <v>1495000</v>
      </c>
      <c r="E103" s="3">
        <v>342494</v>
      </c>
      <c r="F103" s="41">
        <f t="shared" si="9"/>
        <v>22.909297658862876</v>
      </c>
      <c r="G103" s="40"/>
      <c r="H103" s="40"/>
      <c r="I103" s="41"/>
      <c r="J103" s="39">
        <f t="shared" si="6"/>
        <v>1495000</v>
      </c>
      <c r="K103" s="3">
        <f t="shared" si="7"/>
        <v>342494</v>
      </c>
      <c r="L103" s="38">
        <f t="shared" si="8"/>
        <v>22.909297658862876</v>
      </c>
    </row>
    <row r="104" spans="1:12" ht="24.75" customHeight="1">
      <c r="A104" s="28"/>
      <c r="B104" s="28">
        <v>41053900</v>
      </c>
      <c r="C104" s="28" t="s">
        <v>66</v>
      </c>
      <c r="D104" s="3">
        <v>324000</v>
      </c>
      <c r="E104" s="3">
        <v>54000</v>
      </c>
      <c r="F104" s="50">
        <f t="shared" si="9"/>
        <v>16.666666666666664</v>
      </c>
      <c r="G104" s="40"/>
      <c r="H104" s="40"/>
      <c r="I104" s="41"/>
      <c r="J104" s="39">
        <f t="shared" si="6"/>
        <v>324000</v>
      </c>
      <c r="K104" s="3">
        <f t="shared" si="7"/>
        <v>54000</v>
      </c>
      <c r="L104" s="38">
        <f t="shared" si="8"/>
        <v>16.666666666666664</v>
      </c>
    </row>
    <row r="105" spans="1:12" ht="12.75" hidden="1">
      <c r="A105" s="28"/>
      <c r="B105" s="4">
        <v>50000000</v>
      </c>
      <c r="C105" s="30" t="s">
        <v>246</v>
      </c>
      <c r="D105" s="3">
        <v>816695</v>
      </c>
      <c r="E105" s="3">
        <v>217098.09</v>
      </c>
      <c r="F105" s="44"/>
      <c r="G105" s="43"/>
      <c r="H105" s="43"/>
      <c r="I105" s="44"/>
      <c r="J105" s="45">
        <f t="shared" si="6"/>
        <v>816695</v>
      </c>
      <c r="K105" s="5">
        <f t="shared" si="7"/>
        <v>217098.09</v>
      </c>
      <c r="L105" s="46">
        <f t="shared" si="8"/>
        <v>26.5825173412351</v>
      </c>
    </row>
    <row r="106" spans="1:12" ht="51" hidden="1">
      <c r="A106" s="28"/>
      <c r="B106" s="2">
        <v>50110000</v>
      </c>
      <c r="C106" s="28" t="s">
        <v>247</v>
      </c>
      <c r="D106" s="40"/>
      <c r="E106" s="40"/>
      <c r="F106" s="51"/>
      <c r="G106" s="40"/>
      <c r="H106" s="40"/>
      <c r="I106" s="41"/>
      <c r="J106" s="39">
        <f t="shared" si="6"/>
        <v>0</v>
      </c>
      <c r="K106" s="3">
        <f t="shared" si="7"/>
        <v>0</v>
      </c>
      <c r="L106" s="38" t="e">
        <f t="shared" si="8"/>
        <v>#DIV/0!</v>
      </c>
    </row>
    <row r="107" spans="1:12" ht="12.75" customHeight="1">
      <c r="A107" s="11"/>
      <c r="B107" s="88" t="s">
        <v>67</v>
      </c>
      <c r="C107" s="89"/>
      <c r="D107" s="5">
        <v>215068300</v>
      </c>
      <c r="E107" s="5">
        <v>63422466.06000002</v>
      </c>
      <c r="F107" s="44">
        <f t="shared" si="9"/>
        <v>29.4894533782989</v>
      </c>
      <c r="G107" s="5">
        <v>18603350</v>
      </c>
      <c r="H107" s="5">
        <v>4020161.61</v>
      </c>
      <c r="I107" s="44">
        <f>H107/G107*100</f>
        <v>21.609879994732133</v>
      </c>
      <c r="J107" s="45">
        <f>D107+G107</f>
        <v>233671650</v>
      </c>
      <c r="K107" s="5">
        <f>E107+H107</f>
        <v>67442627.67000002</v>
      </c>
      <c r="L107" s="46">
        <f>K107/J107*100</f>
        <v>28.862135252607672</v>
      </c>
    </row>
    <row r="108" spans="1:12" ht="13.5" thickBot="1">
      <c r="A108" s="11"/>
      <c r="B108" s="88" t="s">
        <v>68</v>
      </c>
      <c r="C108" s="89"/>
      <c r="D108" s="5">
        <v>362716395</v>
      </c>
      <c r="E108" s="5">
        <v>98588258.15000002</v>
      </c>
      <c r="F108" s="52">
        <f>E108/D108*100</f>
        <v>27.18053540149461</v>
      </c>
      <c r="G108" s="5">
        <v>18603350</v>
      </c>
      <c r="H108" s="5">
        <v>4020161.61</v>
      </c>
      <c r="I108" s="44">
        <f>H108/G108*100</f>
        <v>21.609879994732133</v>
      </c>
      <c r="J108" s="53">
        <f>D108+G108</f>
        <v>381319745</v>
      </c>
      <c r="K108" s="54">
        <f>E108+H108</f>
        <v>102608419.76000002</v>
      </c>
      <c r="L108" s="55">
        <f>K108/J108*100</f>
        <v>26.908761244451167</v>
      </c>
    </row>
    <row r="109" spans="1:3" ht="12.75">
      <c r="A109" s="31"/>
      <c r="B109" s="31"/>
      <c r="C109" s="31"/>
    </row>
    <row r="110" spans="1:3" ht="12.75">
      <c r="A110" s="31"/>
      <c r="B110" s="31"/>
      <c r="C110" s="31"/>
    </row>
    <row r="111" spans="1:3" ht="12.75">
      <c r="A111" s="31"/>
      <c r="B111" s="31"/>
      <c r="C111" s="31"/>
    </row>
    <row r="112" spans="1:3" ht="12.75">
      <c r="A112" s="31"/>
      <c r="B112" s="31"/>
      <c r="C112" s="31"/>
    </row>
    <row r="113" spans="1:3" ht="12.75">
      <c r="A113" s="31"/>
      <c r="B113" s="31"/>
      <c r="C113" s="31"/>
    </row>
    <row r="114" spans="1:3" ht="12.75">
      <c r="A114" s="31"/>
      <c r="B114" s="31"/>
      <c r="C114" s="31"/>
    </row>
    <row r="115" spans="1:3" ht="12.75">
      <c r="A115" s="31"/>
      <c r="B115" s="31"/>
      <c r="C115" s="31"/>
    </row>
    <row r="116" spans="1:3" ht="12.75">
      <c r="A116" s="31"/>
      <c r="B116" s="31"/>
      <c r="C116" s="31"/>
    </row>
    <row r="117" spans="1:3" ht="12.75">
      <c r="A117" s="31"/>
      <c r="B117" s="31"/>
      <c r="C117" s="31"/>
    </row>
    <row r="118" spans="1:3" ht="12.75">
      <c r="A118" s="31"/>
      <c r="B118" s="31"/>
      <c r="C118" s="31"/>
    </row>
    <row r="119" spans="1:3" ht="12.75">
      <c r="A119" s="31"/>
      <c r="B119" s="31"/>
      <c r="C119" s="31"/>
    </row>
    <row r="120" spans="1:3" ht="12.75">
      <c r="A120" s="31"/>
      <c r="B120" s="31"/>
      <c r="C120" s="31"/>
    </row>
    <row r="121" spans="1:3" ht="12.75">
      <c r="A121" s="31"/>
      <c r="B121" s="31"/>
      <c r="C121" s="31"/>
    </row>
    <row r="122" spans="1:3" ht="12.75">
      <c r="A122" s="31"/>
      <c r="B122" s="31"/>
      <c r="C122" s="31"/>
    </row>
    <row r="123" spans="1:3" ht="12.75">
      <c r="A123" s="31"/>
      <c r="B123" s="31"/>
      <c r="C123" s="31"/>
    </row>
    <row r="124" spans="1:3" ht="12.75">
      <c r="A124" s="31"/>
      <c r="B124" s="31"/>
      <c r="C124" s="31"/>
    </row>
    <row r="125" spans="1:3" ht="12.75">
      <c r="A125" s="31"/>
      <c r="B125" s="31"/>
      <c r="C125" s="31"/>
    </row>
    <row r="126" spans="1:3" ht="12.75">
      <c r="A126" s="31"/>
      <c r="B126" s="31"/>
      <c r="C126" s="31"/>
    </row>
    <row r="127" spans="1:3" ht="12.75">
      <c r="A127" s="31"/>
      <c r="B127" s="31"/>
      <c r="C127" s="31"/>
    </row>
    <row r="128" spans="1:3" ht="12.75">
      <c r="A128" s="31"/>
      <c r="B128" s="31"/>
      <c r="C128" s="31"/>
    </row>
    <row r="129" spans="1:3" ht="12.75">
      <c r="A129" s="31"/>
      <c r="B129" s="31"/>
      <c r="C129" s="31"/>
    </row>
    <row r="130" spans="1:3" ht="12.75">
      <c r="A130" s="31"/>
      <c r="B130" s="31"/>
      <c r="C130" s="31"/>
    </row>
    <row r="131" spans="1:3" ht="12.75">
      <c r="A131" s="31"/>
      <c r="B131" s="31"/>
      <c r="C131" s="31"/>
    </row>
    <row r="132" spans="1:3" ht="12.75">
      <c r="A132" s="31"/>
      <c r="B132" s="31"/>
      <c r="C132" s="31"/>
    </row>
    <row r="133" spans="1:3" ht="12.75">
      <c r="A133" s="31"/>
      <c r="B133" s="31"/>
      <c r="C133" s="31"/>
    </row>
    <row r="134" spans="1:3" ht="12.75">
      <c r="A134" s="31"/>
      <c r="B134" s="31"/>
      <c r="C134" s="31"/>
    </row>
    <row r="135" spans="1:3" ht="12.75">
      <c r="A135" s="31"/>
      <c r="B135" s="31"/>
      <c r="C135" s="31"/>
    </row>
    <row r="136" spans="1:3" ht="12.75">
      <c r="A136" s="31"/>
      <c r="B136" s="31"/>
      <c r="C136" s="31"/>
    </row>
    <row r="137" spans="1:3" ht="12.75">
      <c r="A137" s="31"/>
      <c r="B137" s="31"/>
      <c r="C137" s="31"/>
    </row>
    <row r="138" spans="1:3" ht="12.75">
      <c r="A138" s="31"/>
      <c r="B138" s="31"/>
      <c r="C138" s="31"/>
    </row>
    <row r="139" spans="1:3" ht="12.75">
      <c r="A139" s="31"/>
      <c r="B139" s="31"/>
      <c r="C139" s="31"/>
    </row>
  </sheetData>
  <mergeCells count="8">
    <mergeCell ref="B107:C107"/>
    <mergeCell ref="B108:C108"/>
    <mergeCell ref="G7:I7"/>
    <mergeCell ref="J7:L7"/>
    <mergeCell ref="A7:A8"/>
    <mergeCell ref="B7:B8"/>
    <mergeCell ref="C7:C8"/>
    <mergeCell ref="D7:F7"/>
  </mergeCells>
  <printOptions/>
  <pageMargins left="0.35" right="0.23" top="0.34" bottom="0.34" header="0" footer="0"/>
  <pageSetup fitToHeight="500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23"/>
  <sheetViews>
    <sheetView tabSelected="1" workbookViewId="0" topLeftCell="A1">
      <pane xSplit="2" ySplit="7" topLeftCell="C6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75" sqref="F75"/>
    </sheetView>
  </sheetViews>
  <sheetFormatPr defaultColWidth="9.00390625" defaultRowHeight="12.75"/>
  <cols>
    <col min="1" max="1" width="9.375" style="0" customWidth="1"/>
    <col min="2" max="2" width="50.75390625" style="0" customWidth="1"/>
    <col min="3" max="3" width="16.375" style="0" customWidth="1"/>
    <col min="4" max="4" width="15.75390625" style="0" customWidth="1"/>
    <col min="5" max="5" width="7.75390625" style="0" customWidth="1"/>
    <col min="6" max="6" width="17.25390625" style="0" customWidth="1"/>
    <col min="7" max="7" width="15.625" style="0" customWidth="1"/>
    <col min="8" max="8" width="8.125" style="0" customWidth="1"/>
    <col min="9" max="9" width="16.375" style="0" customWidth="1"/>
    <col min="10" max="10" width="16.00390625" style="0" customWidth="1"/>
    <col min="11" max="11" width="8.375" style="0" customWidth="1"/>
    <col min="12" max="12" width="11.75390625" style="0" bestFit="1" customWidth="1"/>
  </cols>
  <sheetData>
    <row r="2" spans="1:4" ht="18">
      <c r="A2" s="8" t="s">
        <v>298</v>
      </c>
      <c r="B2" s="7"/>
      <c r="C2" s="7"/>
      <c r="D2" s="7"/>
    </row>
    <row r="3" spans="1:4" ht="12.75">
      <c r="A3" s="92" t="s">
        <v>317</v>
      </c>
      <c r="B3" s="92"/>
      <c r="C3" s="92"/>
      <c r="D3" s="92"/>
    </row>
    <row r="4" spans="1:4" ht="18">
      <c r="A4" s="91" t="s">
        <v>179</v>
      </c>
      <c r="B4" s="91"/>
      <c r="C4" s="91"/>
      <c r="D4" s="91"/>
    </row>
    <row r="5" spans="1:10" ht="14.25" customHeight="1">
      <c r="A5" s="1"/>
      <c r="B5" s="1"/>
      <c r="C5" s="1"/>
      <c r="D5" s="1"/>
      <c r="J5" t="s">
        <v>73</v>
      </c>
    </row>
    <row r="6" spans="1:11" ht="12.75">
      <c r="A6" s="2"/>
      <c r="B6" s="2"/>
      <c r="C6" s="93" t="s">
        <v>69</v>
      </c>
      <c r="D6" s="94"/>
      <c r="E6" s="95"/>
      <c r="F6" s="90" t="s">
        <v>70</v>
      </c>
      <c r="G6" s="90"/>
      <c r="H6" s="90"/>
      <c r="I6" s="90" t="s">
        <v>71</v>
      </c>
      <c r="J6" s="90"/>
      <c r="K6" s="90"/>
    </row>
    <row r="7" spans="1:11" s="1" customFormat="1" ht="51">
      <c r="A7" s="16" t="s">
        <v>88</v>
      </c>
      <c r="B7" s="16" t="s">
        <v>89</v>
      </c>
      <c r="C7" s="16" t="s">
        <v>302</v>
      </c>
      <c r="D7" s="16" t="s">
        <v>319</v>
      </c>
      <c r="E7" s="16" t="s">
        <v>177</v>
      </c>
      <c r="F7" s="16" t="s">
        <v>302</v>
      </c>
      <c r="G7" s="16" t="s">
        <v>319</v>
      </c>
      <c r="H7" s="16" t="s">
        <v>177</v>
      </c>
      <c r="I7" s="16" t="s">
        <v>302</v>
      </c>
      <c r="J7" s="16" t="s">
        <v>319</v>
      </c>
      <c r="K7" s="16" t="s">
        <v>177</v>
      </c>
    </row>
    <row r="8" spans="1:11" s="1" customFormat="1" ht="12.75">
      <c r="A8" s="21" t="s">
        <v>178</v>
      </c>
      <c r="B8" s="22" t="s">
        <v>291</v>
      </c>
      <c r="C8" s="56">
        <f>SUM(C9:C13)</f>
        <v>45354018</v>
      </c>
      <c r="D8" s="56">
        <f>SUM(D9:D13)</f>
        <v>10103891.110000001</v>
      </c>
      <c r="E8" s="57">
        <f>D8/C8*100</f>
        <v>22.27783018033816</v>
      </c>
      <c r="F8" s="57">
        <f>SUM(F9:F13)</f>
        <v>0</v>
      </c>
      <c r="G8" s="57">
        <f>SUM(G9:G13)</f>
        <v>374294</v>
      </c>
      <c r="H8" s="58"/>
      <c r="I8" s="57">
        <f>F8+C8</f>
        <v>45354018</v>
      </c>
      <c r="J8" s="57">
        <f>G8+D8</f>
        <v>10478185.110000001</v>
      </c>
      <c r="K8" s="58">
        <f>J8/I8*100</f>
        <v>23.103102155138718</v>
      </c>
    </row>
    <row r="9" spans="1:11" ht="51">
      <c r="A9" s="17" t="s">
        <v>90</v>
      </c>
      <c r="B9" s="18" t="s">
        <v>91</v>
      </c>
      <c r="C9" s="59">
        <v>37747750</v>
      </c>
      <c r="D9" s="59">
        <v>8509911.97</v>
      </c>
      <c r="E9" s="60">
        <f aca="true" t="shared" si="0" ref="E9:E88">D9/C9*100</f>
        <v>22.54415685703122</v>
      </c>
      <c r="F9" s="59"/>
      <c r="G9" s="59">
        <v>374294</v>
      </c>
      <c r="H9" s="62"/>
      <c r="I9" s="60">
        <f aca="true" t="shared" si="1" ref="I9:I40">F9+C9</f>
        <v>37747750</v>
      </c>
      <c r="J9" s="60">
        <f aca="true" t="shared" si="2" ref="J9:J64">G9+D9</f>
        <v>8884205.97</v>
      </c>
      <c r="K9" s="62">
        <f aca="true" t="shared" si="3" ref="K9:K64">J9/I9*100</f>
        <v>23.535723241782623</v>
      </c>
    </row>
    <row r="10" spans="1:11" ht="27.75" customHeight="1">
      <c r="A10" s="29" t="s">
        <v>321</v>
      </c>
      <c r="B10" s="32" t="s">
        <v>94</v>
      </c>
      <c r="C10" s="59">
        <v>1282071</v>
      </c>
      <c r="D10" s="59">
        <v>102690.45</v>
      </c>
      <c r="E10" s="60">
        <f t="shared" si="0"/>
        <v>8.009731910323218</v>
      </c>
      <c r="F10" s="59"/>
      <c r="G10" s="59"/>
      <c r="H10" s="62"/>
      <c r="I10" s="60">
        <f t="shared" si="1"/>
        <v>1282071</v>
      </c>
      <c r="J10" s="60">
        <f>G10+D10</f>
        <v>102690.45</v>
      </c>
      <c r="K10" s="62">
        <f>J10/I10*100</f>
        <v>8.009731910323218</v>
      </c>
    </row>
    <row r="11" spans="1:11" ht="12.75">
      <c r="A11" s="17" t="s">
        <v>92</v>
      </c>
      <c r="B11" s="18" t="s">
        <v>93</v>
      </c>
      <c r="C11" s="59">
        <v>942397</v>
      </c>
      <c r="D11" s="59">
        <v>178894.4</v>
      </c>
      <c r="E11" s="60">
        <f t="shared" si="0"/>
        <v>18.982912721496355</v>
      </c>
      <c r="F11" s="63"/>
      <c r="G11" s="63"/>
      <c r="H11" s="63"/>
      <c r="I11" s="60">
        <f t="shared" si="1"/>
        <v>942397</v>
      </c>
      <c r="J11" s="60">
        <f t="shared" si="2"/>
        <v>178894.4</v>
      </c>
      <c r="K11" s="62">
        <f t="shared" si="3"/>
        <v>18.982912721496355</v>
      </c>
    </row>
    <row r="12" spans="1:12" ht="25.5">
      <c r="A12" s="17" t="s">
        <v>258</v>
      </c>
      <c r="B12" s="18" t="s">
        <v>94</v>
      </c>
      <c r="C12" s="59">
        <v>1495500</v>
      </c>
      <c r="D12" s="59">
        <v>317742.05</v>
      </c>
      <c r="E12" s="60">
        <f t="shared" si="0"/>
        <v>21.24654296221999</v>
      </c>
      <c r="F12" s="63"/>
      <c r="G12" s="63"/>
      <c r="H12" s="63"/>
      <c r="I12" s="60">
        <f t="shared" si="1"/>
        <v>1495500</v>
      </c>
      <c r="J12" s="60">
        <f t="shared" si="2"/>
        <v>317742.05</v>
      </c>
      <c r="K12" s="62">
        <f t="shared" si="3"/>
        <v>21.24654296221999</v>
      </c>
      <c r="L12" s="33"/>
    </row>
    <row r="13" spans="1:12" ht="25.5">
      <c r="A13" s="17" t="s">
        <v>95</v>
      </c>
      <c r="B13" s="18" t="s">
        <v>94</v>
      </c>
      <c r="C13" s="59">
        <v>3886300</v>
      </c>
      <c r="D13" s="59">
        <v>994652.24</v>
      </c>
      <c r="E13" s="60">
        <f t="shared" si="0"/>
        <v>25.59381005069089</v>
      </c>
      <c r="F13" s="61"/>
      <c r="G13" s="61"/>
      <c r="H13" s="62"/>
      <c r="I13" s="60">
        <f t="shared" si="1"/>
        <v>3886300</v>
      </c>
      <c r="J13" s="60">
        <f t="shared" si="2"/>
        <v>994652.24</v>
      </c>
      <c r="K13" s="62">
        <f t="shared" si="3"/>
        <v>25.59381005069089</v>
      </c>
      <c r="L13" s="33"/>
    </row>
    <row r="14" spans="1:11" ht="12.75">
      <c r="A14" s="19" t="s">
        <v>96</v>
      </c>
      <c r="B14" s="20" t="s">
        <v>97</v>
      </c>
      <c r="C14" s="56">
        <f>SUM(C15:C25)</f>
        <v>237811820</v>
      </c>
      <c r="D14" s="56">
        <f>SUM(D15:D25)</f>
        <v>46914361.720000006</v>
      </c>
      <c r="E14" s="57">
        <f t="shared" si="0"/>
        <v>19.7275146878738</v>
      </c>
      <c r="F14" s="56">
        <f>SUM(F15:F25)</f>
        <v>16036365.77</v>
      </c>
      <c r="G14" s="56">
        <f>SUM(G15:G25)</f>
        <v>3395176.24</v>
      </c>
      <c r="H14" s="58">
        <f>G14/F14*100</f>
        <v>21.17173110600607</v>
      </c>
      <c r="I14" s="57">
        <f t="shared" si="1"/>
        <v>253848185.77</v>
      </c>
      <c r="J14" s="57">
        <f t="shared" si="2"/>
        <v>50309537.96000001</v>
      </c>
      <c r="K14" s="58">
        <f t="shared" si="3"/>
        <v>19.818750253186025</v>
      </c>
    </row>
    <row r="15" spans="1:11" ht="12.75">
      <c r="A15" s="17" t="s">
        <v>259</v>
      </c>
      <c r="B15" s="18" t="s">
        <v>98</v>
      </c>
      <c r="C15" s="59">
        <v>36814700</v>
      </c>
      <c r="D15" s="59">
        <v>6642119.500000001</v>
      </c>
      <c r="E15" s="60">
        <f t="shared" si="0"/>
        <v>18.042030764884682</v>
      </c>
      <c r="F15" s="59">
        <v>8293425</v>
      </c>
      <c r="G15" s="59">
        <v>1512253.37</v>
      </c>
      <c r="H15" s="62">
        <f>G15/F15*100</f>
        <v>18.23436481308989</v>
      </c>
      <c r="I15" s="60">
        <f t="shared" si="1"/>
        <v>45108125</v>
      </c>
      <c r="J15" s="60">
        <f t="shared" si="2"/>
        <v>8154372.870000001</v>
      </c>
      <c r="K15" s="62">
        <f t="shared" si="3"/>
        <v>18.07739264267801</v>
      </c>
    </row>
    <row r="16" spans="1:11" ht="38.25">
      <c r="A16" s="17" t="s">
        <v>260</v>
      </c>
      <c r="B16" s="32" t="s">
        <v>306</v>
      </c>
      <c r="C16" s="59">
        <v>66654050</v>
      </c>
      <c r="D16" s="59">
        <v>13908393.999999998</v>
      </c>
      <c r="E16" s="60">
        <f t="shared" si="0"/>
        <v>20.866539992693614</v>
      </c>
      <c r="F16" s="59">
        <v>6981140.77</v>
      </c>
      <c r="G16" s="59">
        <v>1561224.57</v>
      </c>
      <c r="H16" s="62">
        <f>G16/F16*100</f>
        <v>22.36345923160636</v>
      </c>
      <c r="I16" s="60">
        <f t="shared" si="1"/>
        <v>73635190.77</v>
      </c>
      <c r="J16" s="60">
        <f t="shared" si="2"/>
        <v>15469618.569999998</v>
      </c>
      <c r="K16" s="62">
        <f t="shared" si="3"/>
        <v>21.00845860278879</v>
      </c>
    </row>
    <row r="17" spans="1:11" ht="27.75" customHeight="1">
      <c r="A17" s="17" t="s">
        <v>261</v>
      </c>
      <c r="B17" s="32" t="s">
        <v>307</v>
      </c>
      <c r="C17" s="59">
        <v>109673500</v>
      </c>
      <c r="D17" s="59">
        <v>21758489.869999997</v>
      </c>
      <c r="E17" s="60">
        <f t="shared" si="0"/>
        <v>19.83933208113172</v>
      </c>
      <c r="F17" s="63"/>
      <c r="G17" s="63"/>
      <c r="H17" s="62"/>
      <c r="I17" s="60">
        <f t="shared" si="1"/>
        <v>109673500</v>
      </c>
      <c r="J17" s="60">
        <f t="shared" si="2"/>
        <v>21758489.869999997</v>
      </c>
      <c r="K17" s="62">
        <f t="shared" si="3"/>
        <v>19.83933208113172</v>
      </c>
    </row>
    <row r="18" spans="1:11" ht="25.5">
      <c r="A18" s="17" t="s">
        <v>262</v>
      </c>
      <c r="B18" s="18" t="s">
        <v>99</v>
      </c>
      <c r="C18" s="59">
        <v>2448300</v>
      </c>
      <c r="D18" s="59">
        <v>577616.77</v>
      </c>
      <c r="E18" s="60">
        <f t="shared" si="0"/>
        <v>23.59256504513336</v>
      </c>
      <c r="F18" s="63"/>
      <c r="G18" s="63"/>
      <c r="H18" s="62"/>
      <c r="I18" s="60">
        <f t="shared" si="1"/>
        <v>2448300</v>
      </c>
      <c r="J18" s="60">
        <f t="shared" si="2"/>
        <v>577616.77</v>
      </c>
      <c r="K18" s="62">
        <f t="shared" si="3"/>
        <v>23.59256504513336</v>
      </c>
    </row>
    <row r="19" spans="1:11" ht="12.75">
      <c r="A19" s="17" t="s">
        <v>263</v>
      </c>
      <c r="B19" s="18" t="s">
        <v>100</v>
      </c>
      <c r="C19" s="59">
        <v>12975800</v>
      </c>
      <c r="D19" s="59">
        <v>2444047.95</v>
      </c>
      <c r="E19" s="60">
        <f t="shared" si="0"/>
        <v>18.83543172675288</v>
      </c>
      <c r="F19" s="59">
        <v>761800</v>
      </c>
      <c r="G19" s="59">
        <v>0</v>
      </c>
      <c r="H19" s="62">
        <f>G19/F19*100</f>
        <v>0</v>
      </c>
      <c r="I19" s="60">
        <f t="shared" si="1"/>
        <v>13737600</v>
      </c>
      <c r="J19" s="60">
        <f t="shared" si="2"/>
        <v>2444047.95</v>
      </c>
      <c r="K19" s="62">
        <f t="shared" si="3"/>
        <v>17.790938373515026</v>
      </c>
    </row>
    <row r="20" spans="1:11" ht="12.75">
      <c r="A20" s="17" t="s">
        <v>264</v>
      </c>
      <c r="B20" s="18" t="s">
        <v>101</v>
      </c>
      <c r="C20" s="59">
        <v>6333100</v>
      </c>
      <c r="D20" s="59">
        <v>1169255.49</v>
      </c>
      <c r="E20" s="60">
        <f t="shared" si="0"/>
        <v>18.462608990857557</v>
      </c>
      <c r="F20" s="59"/>
      <c r="G20" s="59">
        <v>223250</v>
      </c>
      <c r="H20" s="62"/>
      <c r="I20" s="60">
        <f t="shared" si="1"/>
        <v>6333100</v>
      </c>
      <c r="J20" s="60">
        <f t="shared" si="2"/>
        <v>1392505.49</v>
      </c>
      <c r="K20" s="62">
        <f t="shared" si="3"/>
        <v>21.987738864063413</v>
      </c>
    </row>
    <row r="21" spans="1:11" ht="12.75">
      <c r="A21" s="17" t="s">
        <v>265</v>
      </c>
      <c r="B21" s="18" t="s">
        <v>102</v>
      </c>
      <c r="C21" s="59">
        <v>15000</v>
      </c>
      <c r="D21" s="59">
        <v>0</v>
      </c>
      <c r="E21" s="60">
        <f t="shared" si="0"/>
        <v>0</v>
      </c>
      <c r="F21" s="63"/>
      <c r="G21" s="63"/>
      <c r="H21" s="63"/>
      <c r="I21" s="60">
        <f t="shared" si="1"/>
        <v>15000</v>
      </c>
      <c r="J21" s="60">
        <f t="shared" si="2"/>
        <v>0</v>
      </c>
      <c r="K21" s="62">
        <f t="shared" si="3"/>
        <v>0</v>
      </c>
    </row>
    <row r="22" spans="1:11" ht="25.5">
      <c r="A22" s="17" t="s">
        <v>266</v>
      </c>
      <c r="B22" s="18" t="s">
        <v>103</v>
      </c>
      <c r="C22" s="59">
        <v>52150</v>
      </c>
      <c r="D22" s="59">
        <v>12184.39</v>
      </c>
      <c r="E22" s="60">
        <f t="shared" si="0"/>
        <v>23.36412272291467</v>
      </c>
      <c r="F22" s="63"/>
      <c r="G22" s="59">
        <v>98448.3</v>
      </c>
      <c r="H22" s="63"/>
      <c r="I22" s="60">
        <f t="shared" si="1"/>
        <v>52150</v>
      </c>
      <c r="J22" s="60">
        <f t="shared" si="2"/>
        <v>110632.69</v>
      </c>
      <c r="K22" s="62">
        <f t="shared" si="3"/>
        <v>212.1432214765101</v>
      </c>
    </row>
    <row r="23" spans="1:11" ht="25.5">
      <c r="A23" s="17" t="s">
        <v>267</v>
      </c>
      <c r="B23" s="18" t="s">
        <v>104</v>
      </c>
      <c r="C23" s="59">
        <v>1495000</v>
      </c>
      <c r="D23" s="59">
        <v>234234.07</v>
      </c>
      <c r="E23" s="60">
        <f t="shared" si="0"/>
        <v>15.66783076923077</v>
      </c>
      <c r="F23" s="63"/>
      <c r="G23" s="63"/>
      <c r="H23" s="63"/>
      <c r="I23" s="60">
        <f t="shared" si="1"/>
        <v>1495000</v>
      </c>
      <c r="J23" s="60">
        <f t="shared" si="2"/>
        <v>234234.07</v>
      </c>
      <c r="K23" s="62">
        <f t="shared" si="3"/>
        <v>15.66783076923077</v>
      </c>
    </row>
    <row r="24" spans="1:11" ht="25.5">
      <c r="A24" s="17" t="s">
        <v>268</v>
      </c>
      <c r="B24" s="18" t="s">
        <v>105</v>
      </c>
      <c r="C24" s="59">
        <v>1026220</v>
      </c>
      <c r="D24" s="59">
        <v>168019.68</v>
      </c>
      <c r="E24" s="60">
        <f t="shared" si="0"/>
        <v>16.372676424158563</v>
      </c>
      <c r="F24" s="63"/>
      <c r="G24" s="63"/>
      <c r="H24" s="63"/>
      <c r="I24" s="60">
        <f t="shared" si="1"/>
        <v>1026220</v>
      </c>
      <c r="J24" s="60">
        <f t="shared" si="2"/>
        <v>168019.68</v>
      </c>
      <c r="K24" s="62">
        <f t="shared" si="3"/>
        <v>16.372676424158563</v>
      </c>
    </row>
    <row r="25" spans="1:11" ht="38.25">
      <c r="A25" s="29" t="s">
        <v>322</v>
      </c>
      <c r="B25" s="32" t="s">
        <v>323</v>
      </c>
      <c r="C25" s="59">
        <v>324000</v>
      </c>
      <c r="D25" s="59">
        <v>0</v>
      </c>
      <c r="E25" s="60"/>
      <c r="F25" s="63"/>
      <c r="G25" s="63"/>
      <c r="H25" s="63"/>
      <c r="I25" s="60">
        <f t="shared" si="1"/>
        <v>324000</v>
      </c>
      <c r="J25" s="60">
        <f>G25+D25</f>
        <v>0</v>
      </c>
      <c r="K25" s="62">
        <f>J25/I25*100</f>
        <v>0</v>
      </c>
    </row>
    <row r="26" spans="1:11" ht="12.75">
      <c r="A26" s="19" t="s">
        <v>106</v>
      </c>
      <c r="B26" s="20" t="s">
        <v>107</v>
      </c>
      <c r="C26" s="56">
        <f>SUM(C27:C29)</f>
        <v>25499072</v>
      </c>
      <c r="D26" s="56">
        <f>SUM(D27:D29)</f>
        <v>5520578.640000001</v>
      </c>
      <c r="E26" s="57">
        <f t="shared" si="0"/>
        <v>21.65011589441373</v>
      </c>
      <c r="F26" s="56">
        <f>SUM(F27:F29)</f>
        <v>663500</v>
      </c>
      <c r="G26" s="56">
        <f>SUM(G27:G29)</f>
        <v>479000</v>
      </c>
      <c r="H26" s="58">
        <f>G26/F26*100</f>
        <v>72.19291635267521</v>
      </c>
      <c r="I26" s="57">
        <f t="shared" si="1"/>
        <v>26162572</v>
      </c>
      <c r="J26" s="57">
        <f t="shared" si="2"/>
        <v>5999578.640000001</v>
      </c>
      <c r="K26" s="58">
        <f t="shared" si="3"/>
        <v>22.93191449219901</v>
      </c>
    </row>
    <row r="27" spans="1:11" ht="25.5">
      <c r="A27" s="17" t="s">
        <v>108</v>
      </c>
      <c r="B27" s="18" t="s">
        <v>109</v>
      </c>
      <c r="C27" s="59">
        <v>14113711</v>
      </c>
      <c r="D27" s="59">
        <v>3675769.13</v>
      </c>
      <c r="E27" s="60">
        <f t="shared" si="0"/>
        <v>26.04395916849934</v>
      </c>
      <c r="F27" s="59">
        <v>573500</v>
      </c>
      <c r="G27" s="59">
        <v>479000</v>
      </c>
      <c r="H27" s="62">
        <f>G27/F27*100</f>
        <v>83.52223190932868</v>
      </c>
      <c r="I27" s="60">
        <f t="shared" si="1"/>
        <v>14687211</v>
      </c>
      <c r="J27" s="60">
        <f t="shared" si="2"/>
        <v>4154769.13</v>
      </c>
      <c r="K27" s="62">
        <f t="shared" si="3"/>
        <v>28.28834643963377</v>
      </c>
    </row>
    <row r="28" spans="1:11" ht="12.75">
      <c r="A28" s="17" t="s">
        <v>110</v>
      </c>
      <c r="B28" s="18" t="s">
        <v>111</v>
      </c>
      <c r="C28" s="59">
        <v>3517061</v>
      </c>
      <c r="D28" s="59">
        <v>567512.69</v>
      </c>
      <c r="E28" s="60">
        <f t="shared" si="0"/>
        <v>16.135992238974527</v>
      </c>
      <c r="F28" s="59"/>
      <c r="G28" s="59"/>
      <c r="H28" s="63"/>
      <c r="I28" s="60">
        <f t="shared" si="1"/>
        <v>3517061</v>
      </c>
      <c r="J28" s="60">
        <f t="shared" si="2"/>
        <v>567512.69</v>
      </c>
      <c r="K28" s="62">
        <f t="shared" si="3"/>
        <v>16.135992238974527</v>
      </c>
    </row>
    <row r="29" spans="1:11" ht="38.25">
      <c r="A29" s="17" t="s">
        <v>112</v>
      </c>
      <c r="B29" s="18" t="s">
        <v>113</v>
      </c>
      <c r="C29" s="59">
        <v>7868300</v>
      </c>
      <c r="D29" s="59">
        <v>1277296.82</v>
      </c>
      <c r="E29" s="60">
        <f t="shared" si="0"/>
        <v>16.233453477879596</v>
      </c>
      <c r="F29" s="59">
        <v>90000</v>
      </c>
      <c r="G29" s="59">
        <v>0</v>
      </c>
      <c r="H29" s="62">
        <f>G29/F29*100</f>
        <v>0</v>
      </c>
      <c r="I29" s="60">
        <f t="shared" si="1"/>
        <v>7958300</v>
      </c>
      <c r="J29" s="60">
        <f t="shared" si="2"/>
        <v>1277296.82</v>
      </c>
      <c r="K29" s="62">
        <f t="shared" si="3"/>
        <v>16.04987019840921</v>
      </c>
    </row>
    <row r="30" spans="1:11" ht="12.75">
      <c r="A30" s="19" t="s">
        <v>114</v>
      </c>
      <c r="B30" s="20" t="s">
        <v>115</v>
      </c>
      <c r="C30" s="56">
        <f>SUM(C31:C41)</f>
        <v>18292840</v>
      </c>
      <c r="D30" s="56">
        <f>SUM(D31:D41)</f>
        <v>3062002.4</v>
      </c>
      <c r="E30" s="57">
        <f t="shared" si="0"/>
        <v>16.738802722813954</v>
      </c>
      <c r="F30" s="56">
        <f>SUM(F31:F41)</f>
        <v>120000</v>
      </c>
      <c r="G30" s="56">
        <f>SUM(G31:G41)</f>
        <v>82697</v>
      </c>
      <c r="H30" s="58">
        <f>G30/F30*100</f>
        <v>68.91416666666666</v>
      </c>
      <c r="I30" s="57">
        <f t="shared" si="1"/>
        <v>18412840</v>
      </c>
      <c r="J30" s="57">
        <f t="shared" si="2"/>
        <v>3144699.4</v>
      </c>
      <c r="K30" s="58">
        <f t="shared" si="3"/>
        <v>17.07883954892347</v>
      </c>
    </row>
    <row r="31" spans="1:11" ht="24.75" customHeight="1">
      <c r="A31" s="17" t="s">
        <v>116</v>
      </c>
      <c r="B31" s="18" t="s">
        <v>117</v>
      </c>
      <c r="C31" s="59">
        <v>423300</v>
      </c>
      <c r="D31" s="59">
        <v>0</v>
      </c>
      <c r="E31" s="60">
        <f t="shared" si="0"/>
        <v>0</v>
      </c>
      <c r="F31" s="63"/>
      <c r="G31" s="63"/>
      <c r="H31" s="63"/>
      <c r="I31" s="60">
        <f t="shared" si="1"/>
        <v>423300</v>
      </c>
      <c r="J31" s="60">
        <f t="shared" si="2"/>
        <v>0</v>
      </c>
      <c r="K31" s="62">
        <f t="shared" si="3"/>
        <v>0</v>
      </c>
    </row>
    <row r="32" spans="1:11" ht="25.5">
      <c r="A32" s="17" t="s">
        <v>118</v>
      </c>
      <c r="B32" s="18" t="s">
        <v>119</v>
      </c>
      <c r="C32" s="59">
        <v>40000</v>
      </c>
      <c r="D32" s="59">
        <v>0</v>
      </c>
      <c r="E32" s="60">
        <f t="shared" si="0"/>
        <v>0</v>
      </c>
      <c r="F32" s="63"/>
      <c r="G32" s="63"/>
      <c r="H32" s="63"/>
      <c r="I32" s="60">
        <f t="shared" si="1"/>
        <v>40000</v>
      </c>
      <c r="J32" s="60">
        <f t="shared" si="2"/>
        <v>0</v>
      </c>
      <c r="K32" s="62">
        <f t="shared" si="3"/>
        <v>0</v>
      </c>
    </row>
    <row r="33" spans="1:11" ht="36.75" customHeight="1">
      <c r="A33" s="17" t="s">
        <v>120</v>
      </c>
      <c r="B33" s="18" t="s">
        <v>121</v>
      </c>
      <c r="C33" s="59">
        <v>300000</v>
      </c>
      <c r="D33" s="59">
        <v>0</v>
      </c>
      <c r="E33" s="60">
        <f t="shared" si="0"/>
        <v>0</v>
      </c>
      <c r="F33" s="63"/>
      <c r="G33" s="63"/>
      <c r="H33" s="63"/>
      <c r="I33" s="60">
        <f t="shared" si="1"/>
        <v>300000</v>
      </c>
      <c r="J33" s="60">
        <f t="shared" si="2"/>
        <v>0</v>
      </c>
      <c r="K33" s="62">
        <f t="shared" si="3"/>
        <v>0</v>
      </c>
    </row>
    <row r="34" spans="1:11" ht="24.75" customHeight="1">
      <c r="A34" s="17" t="s">
        <v>122</v>
      </c>
      <c r="B34" s="18" t="s">
        <v>123</v>
      </c>
      <c r="C34" s="59">
        <v>100000</v>
      </c>
      <c r="D34" s="59">
        <v>27299.25</v>
      </c>
      <c r="E34" s="60">
        <f t="shared" si="0"/>
        <v>27.299250000000004</v>
      </c>
      <c r="F34" s="63"/>
      <c r="G34" s="63"/>
      <c r="H34" s="63"/>
      <c r="I34" s="60">
        <f t="shared" si="1"/>
        <v>100000</v>
      </c>
      <c r="J34" s="60">
        <f t="shared" si="2"/>
        <v>27299.25</v>
      </c>
      <c r="K34" s="62">
        <f t="shared" si="3"/>
        <v>27.299250000000004</v>
      </c>
    </row>
    <row r="35" spans="1:11" ht="55.5" customHeight="1">
      <c r="A35" s="17" t="s">
        <v>124</v>
      </c>
      <c r="B35" s="18" t="s">
        <v>125</v>
      </c>
      <c r="C35" s="59">
        <v>165000</v>
      </c>
      <c r="D35" s="59">
        <v>0</v>
      </c>
      <c r="E35" s="60">
        <f t="shared" si="0"/>
        <v>0</v>
      </c>
      <c r="F35" s="63"/>
      <c r="G35" s="63"/>
      <c r="H35" s="63"/>
      <c r="I35" s="60">
        <f t="shared" si="1"/>
        <v>165000</v>
      </c>
      <c r="J35" s="60">
        <f t="shared" si="2"/>
        <v>0</v>
      </c>
      <c r="K35" s="62">
        <f t="shared" si="3"/>
        <v>0</v>
      </c>
    </row>
    <row r="36" spans="1:11" ht="63.75">
      <c r="A36" s="17" t="s">
        <v>126</v>
      </c>
      <c r="B36" s="18" t="s">
        <v>127</v>
      </c>
      <c r="C36" s="59">
        <v>715500</v>
      </c>
      <c r="D36" s="59">
        <v>181580</v>
      </c>
      <c r="E36" s="60">
        <f t="shared" si="0"/>
        <v>25.378057302585606</v>
      </c>
      <c r="F36" s="63"/>
      <c r="G36" s="63"/>
      <c r="H36" s="63"/>
      <c r="I36" s="60">
        <f t="shared" si="1"/>
        <v>715500</v>
      </c>
      <c r="J36" s="60">
        <f t="shared" si="2"/>
        <v>181580</v>
      </c>
      <c r="K36" s="62">
        <f t="shared" si="3"/>
        <v>25.378057302585606</v>
      </c>
    </row>
    <row r="37" spans="1:11" ht="51">
      <c r="A37" s="17" t="s">
        <v>128</v>
      </c>
      <c r="B37" s="18" t="s">
        <v>129</v>
      </c>
      <c r="C37" s="59">
        <v>207540</v>
      </c>
      <c r="D37" s="59">
        <v>27660.92</v>
      </c>
      <c r="E37" s="60">
        <f t="shared" si="0"/>
        <v>13.327994603449936</v>
      </c>
      <c r="F37" s="63"/>
      <c r="G37" s="63"/>
      <c r="H37" s="63"/>
      <c r="I37" s="60">
        <f t="shared" si="1"/>
        <v>207540</v>
      </c>
      <c r="J37" s="60">
        <f t="shared" si="2"/>
        <v>27660.92</v>
      </c>
      <c r="K37" s="62">
        <f t="shared" si="3"/>
        <v>13.327994603449936</v>
      </c>
    </row>
    <row r="38" spans="1:11" ht="12.75">
      <c r="A38" s="17" t="s">
        <v>130</v>
      </c>
      <c r="B38" s="18" t="s">
        <v>131</v>
      </c>
      <c r="C38" s="59">
        <v>50000</v>
      </c>
      <c r="D38" s="59">
        <v>0</v>
      </c>
      <c r="E38" s="60">
        <f t="shared" si="0"/>
        <v>0</v>
      </c>
      <c r="F38" s="63"/>
      <c r="G38" s="63"/>
      <c r="H38" s="63"/>
      <c r="I38" s="60">
        <f t="shared" si="1"/>
        <v>50000</v>
      </c>
      <c r="J38" s="60">
        <f t="shared" si="2"/>
        <v>0</v>
      </c>
      <c r="K38" s="62">
        <f t="shared" si="3"/>
        <v>0</v>
      </c>
    </row>
    <row r="39" spans="1:11" ht="25.5">
      <c r="A39" s="17" t="s">
        <v>132</v>
      </c>
      <c r="B39" s="18" t="s">
        <v>133</v>
      </c>
      <c r="C39" s="59">
        <v>12039187</v>
      </c>
      <c r="D39" s="59">
        <v>2014062.23</v>
      </c>
      <c r="E39" s="60">
        <f t="shared" si="0"/>
        <v>16.729221250571154</v>
      </c>
      <c r="F39" s="59">
        <v>120000</v>
      </c>
      <c r="G39" s="59">
        <v>82697</v>
      </c>
      <c r="H39" s="62">
        <f>G39/F39*100</f>
        <v>68.91416666666666</v>
      </c>
      <c r="I39" s="60">
        <f t="shared" si="1"/>
        <v>12159187</v>
      </c>
      <c r="J39" s="60">
        <f t="shared" si="2"/>
        <v>2096759.23</v>
      </c>
      <c r="K39" s="62">
        <f t="shared" si="3"/>
        <v>17.244238697866887</v>
      </c>
    </row>
    <row r="40" spans="1:11" ht="25.5">
      <c r="A40" s="17" t="s">
        <v>134</v>
      </c>
      <c r="B40" s="18" t="s">
        <v>135</v>
      </c>
      <c r="C40" s="59">
        <v>4126913</v>
      </c>
      <c r="D40" s="59">
        <v>811400</v>
      </c>
      <c r="E40" s="60">
        <f t="shared" si="0"/>
        <v>19.661185006807752</v>
      </c>
      <c r="F40" s="63"/>
      <c r="G40" s="63"/>
      <c r="H40" s="63"/>
      <c r="I40" s="60">
        <f t="shared" si="1"/>
        <v>4126913</v>
      </c>
      <c r="J40" s="60">
        <f t="shared" si="2"/>
        <v>811400</v>
      </c>
      <c r="K40" s="62">
        <f t="shared" si="3"/>
        <v>19.661185006807752</v>
      </c>
    </row>
    <row r="41" spans="1:11" ht="12" customHeight="1">
      <c r="A41" s="17" t="s">
        <v>269</v>
      </c>
      <c r="B41" s="18" t="s">
        <v>136</v>
      </c>
      <c r="C41" s="59">
        <v>125400</v>
      </c>
      <c r="D41" s="59">
        <v>0</v>
      </c>
      <c r="E41" s="60">
        <f t="shared" si="0"/>
        <v>0</v>
      </c>
      <c r="F41" s="63"/>
      <c r="G41" s="63"/>
      <c r="H41" s="63"/>
      <c r="I41" s="60">
        <f aca="true" t="shared" si="4" ref="I41:I64">F41+C41</f>
        <v>125400</v>
      </c>
      <c r="J41" s="60">
        <f t="shared" si="2"/>
        <v>0</v>
      </c>
      <c r="K41" s="62">
        <f t="shared" si="3"/>
        <v>0</v>
      </c>
    </row>
    <row r="42" spans="1:11" ht="12.75">
      <c r="A42" s="19" t="s">
        <v>137</v>
      </c>
      <c r="B42" s="20" t="s">
        <v>138</v>
      </c>
      <c r="C42" s="56">
        <f>SUM(C43:C47)</f>
        <v>13617900</v>
      </c>
      <c r="D42" s="56">
        <f>SUM(D43:D47)</f>
        <v>2567301.3499999996</v>
      </c>
      <c r="E42" s="57">
        <f t="shared" si="0"/>
        <v>18.852402719949477</v>
      </c>
      <c r="F42" s="56">
        <f>SUM(F43:F47)</f>
        <v>74000</v>
      </c>
      <c r="G42" s="56">
        <f>SUM(G43:G47)</f>
        <v>35015.630000000005</v>
      </c>
      <c r="H42" s="58">
        <f>G42/F42*100</f>
        <v>47.31841891891892</v>
      </c>
      <c r="I42" s="57">
        <f t="shared" si="4"/>
        <v>13691900</v>
      </c>
      <c r="J42" s="57">
        <f t="shared" si="2"/>
        <v>2602316.9799999995</v>
      </c>
      <c r="K42" s="58">
        <f t="shared" si="3"/>
        <v>19.006251725472723</v>
      </c>
    </row>
    <row r="43" spans="1:11" ht="12.75">
      <c r="A43" s="17" t="s">
        <v>270</v>
      </c>
      <c r="B43" s="18" t="s">
        <v>139</v>
      </c>
      <c r="C43" s="59">
        <v>3514700</v>
      </c>
      <c r="D43" s="59">
        <v>703783.32</v>
      </c>
      <c r="E43" s="60">
        <f t="shared" si="0"/>
        <v>20.02399408199846</v>
      </c>
      <c r="F43" s="59">
        <v>0</v>
      </c>
      <c r="G43" s="59">
        <v>27975.63</v>
      </c>
      <c r="H43" s="62"/>
      <c r="I43" s="60">
        <f t="shared" si="4"/>
        <v>3514700</v>
      </c>
      <c r="J43" s="60">
        <f t="shared" si="2"/>
        <v>731758.95</v>
      </c>
      <c r="K43" s="62">
        <f t="shared" si="3"/>
        <v>20.819954761430562</v>
      </c>
    </row>
    <row r="44" spans="1:11" ht="12.75">
      <c r="A44" s="17" t="s">
        <v>271</v>
      </c>
      <c r="B44" s="18" t="s">
        <v>140</v>
      </c>
      <c r="C44" s="59">
        <v>354800</v>
      </c>
      <c r="D44" s="59">
        <v>61234.75</v>
      </c>
      <c r="E44" s="60">
        <f t="shared" si="0"/>
        <v>17.258948703494926</v>
      </c>
      <c r="F44" s="59">
        <v>6000</v>
      </c>
      <c r="G44" s="59">
        <v>0</v>
      </c>
      <c r="H44" s="62"/>
      <c r="I44" s="60">
        <f t="shared" si="4"/>
        <v>360800</v>
      </c>
      <c r="J44" s="60">
        <f t="shared" si="2"/>
        <v>61234.75</v>
      </c>
      <c r="K44" s="62">
        <f t="shared" si="3"/>
        <v>16.97193736141907</v>
      </c>
    </row>
    <row r="45" spans="1:11" ht="25.5">
      <c r="A45" s="17" t="s">
        <v>272</v>
      </c>
      <c r="B45" s="18" t="s">
        <v>141</v>
      </c>
      <c r="C45" s="59">
        <v>8687000</v>
      </c>
      <c r="D45" s="59">
        <v>1699095.94</v>
      </c>
      <c r="E45" s="60">
        <f t="shared" si="0"/>
        <v>19.55906457925636</v>
      </c>
      <c r="F45" s="59">
        <v>68000</v>
      </c>
      <c r="G45" s="59">
        <v>7040</v>
      </c>
      <c r="H45" s="62">
        <f>G45/F45*100</f>
        <v>10.352941176470589</v>
      </c>
      <c r="I45" s="60">
        <f t="shared" si="4"/>
        <v>8755000</v>
      </c>
      <c r="J45" s="60">
        <f t="shared" si="2"/>
        <v>1706135.94</v>
      </c>
      <c r="K45" s="62">
        <f t="shared" si="3"/>
        <v>19.48756070816676</v>
      </c>
    </row>
    <row r="46" spans="1:11" ht="25.5">
      <c r="A46" s="17" t="s">
        <v>273</v>
      </c>
      <c r="B46" s="18" t="s">
        <v>142</v>
      </c>
      <c r="C46" s="59">
        <v>561400</v>
      </c>
      <c r="D46" s="59">
        <v>85887.34</v>
      </c>
      <c r="E46" s="60">
        <f t="shared" si="0"/>
        <v>15.298778054862842</v>
      </c>
      <c r="F46" s="63"/>
      <c r="G46" s="63"/>
      <c r="H46" s="63"/>
      <c r="I46" s="60">
        <f t="shared" si="4"/>
        <v>561400</v>
      </c>
      <c r="J46" s="60">
        <f t="shared" si="2"/>
        <v>85887.34</v>
      </c>
      <c r="K46" s="62">
        <f t="shared" si="3"/>
        <v>15.298778054862842</v>
      </c>
    </row>
    <row r="47" spans="1:11" ht="12.75">
      <c r="A47" s="17" t="s">
        <v>274</v>
      </c>
      <c r="B47" s="18" t="s">
        <v>143</v>
      </c>
      <c r="C47" s="59">
        <v>500000</v>
      </c>
      <c r="D47" s="59">
        <v>17300</v>
      </c>
      <c r="E47" s="60">
        <f t="shared" si="0"/>
        <v>3.46</v>
      </c>
      <c r="F47" s="63"/>
      <c r="G47" s="63"/>
      <c r="H47" s="63"/>
      <c r="I47" s="60">
        <f t="shared" si="4"/>
        <v>500000</v>
      </c>
      <c r="J47" s="60">
        <f t="shared" si="2"/>
        <v>17300</v>
      </c>
      <c r="K47" s="62">
        <f t="shared" si="3"/>
        <v>3.46</v>
      </c>
    </row>
    <row r="48" spans="1:11" ht="12.75">
      <c r="A48" s="19" t="s">
        <v>144</v>
      </c>
      <c r="B48" s="20" t="s">
        <v>145</v>
      </c>
      <c r="C48" s="56">
        <f>SUM(C49:C53)</f>
        <v>8862685</v>
      </c>
      <c r="D48" s="56">
        <f>SUM(D49:D53)</f>
        <v>1796464.9000000001</v>
      </c>
      <c r="E48" s="57">
        <f t="shared" si="0"/>
        <v>20.269984773237457</v>
      </c>
      <c r="F48" s="56">
        <f>SUM(F49:F53)</f>
        <v>0</v>
      </c>
      <c r="G48" s="56">
        <f>SUM(G49:G53)</f>
        <v>0</v>
      </c>
      <c r="H48" s="58"/>
      <c r="I48" s="57">
        <f t="shared" si="4"/>
        <v>8862685</v>
      </c>
      <c r="J48" s="57">
        <f t="shared" si="2"/>
        <v>1796464.9000000001</v>
      </c>
      <c r="K48" s="58">
        <f t="shared" si="3"/>
        <v>20.269984773237457</v>
      </c>
    </row>
    <row r="49" spans="1:11" ht="25.5">
      <c r="A49" s="17" t="s">
        <v>275</v>
      </c>
      <c r="B49" s="18" t="s">
        <v>146</v>
      </c>
      <c r="C49" s="59">
        <v>428400</v>
      </c>
      <c r="D49" s="59">
        <v>59200</v>
      </c>
      <c r="E49" s="60">
        <f t="shared" si="0"/>
        <v>13.818860877684408</v>
      </c>
      <c r="F49" s="63"/>
      <c r="G49" s="63"/>
      <c r="H49" s="63"/>
      <c r="I49" s="60">
        <f t="shared" si="4"/>
        <v>428400</v>
      </c>
      <c r="J49" s="60">
        <f t="shared" si="2"/>
        <v>59200</v>
      </c>
      <c r="K49" s="62">
        <f t="shared" si="3"/>
        <v>13.818860877684408</v>
      </c>
    </row>
    <row r="50" spans="1:11" ht="25.5">
      <c r="A50" s="17" t="s">
        <v>276</v>
      </c>
      <c r="B50" s="18" t="s">
        <v>147</v>
      </c>
      <c r="C50" s="59">
        <v>156000</v>
      </c>
      <c r="D50" s="59">
        <v>13487</v>
      </c>
      <c r="E50" s="60">
        <f t="shared" si="0"/>
        <v>8.64551282051282</v>
      </c>
      <c r="F50" s="63"/>
      <c r="G50" s="63"/>
      <c r="H50" s="63"/>
      <c r="I50" s="60">
        <f t="shared" si="4"/>
        <v>156000</v>
      </c>
      <c r="J50" s="60">
        <f t="shared" si="2"/>
        <v>13487</v>
      </c>
      <c r="K50" s="62">
        <f t="shared" si="3"/>
        <v>8.64551282051282</v>
      </c>
    </row>
    <row r="51" spans="1:11" ht="25.5">
      <c r="A51" s="17" t="s">
        <v>277</v>
      </c>
      <c r="B51" s="18" t="s">
        <v>148</v>
      </c>
      <c r="C51" s="59">
        <v>2279300</v>
      </c>
      <c r="D51" s="59">
        <v>409709.59</v>
      </c>
      <c r="E51" s="60">
        <f t="shared" si="0"/>
        <v>17.97523757293906</v>
      </c>
      <c r="F51" s="63"/>
      <c r="G51" s="63"/>
      <c r="H51" s="63"/>
      <c r="I51" s="60">
        <f t="shared" si="4"/>
        <v>2279300</v>
      </c>
      <c r="J51" s="60">
        <f t="shared" si="2"/>
        <v>409709.59</v>
      </c>
      <c r="K51" s="62">
        <f t="shared" si="3"/>
        <v>17.97523757293906</v>
      </c>
    </row>
    <row r="52" spans="1:11" ht="38.25">
      <c r="A52" s="17" t="s">
        <v>278</v>
      </c>
      <c r="B52" s="18" t="s">
        <v>149</v>
      </c>
      <c r="C52" s="59">
        <v>5048985</v>
      </c>
      <c r="D52" s="59">
        <v>924395.31</v>
      </c>
      <c r="E52" s="60">
        <f t="shared" si="0"/>
        <v>18.30853745851889</v>
      </c>
      <c r="F52" s="59"/>
      <c r="G52" s="59"/>
      <c r="H52" s="62"/>
      <c r="I52" s="60">
        <f t="shared" si="4"/>
        <v>5048985</v>
      </c>
      <c r="J52" s="60">
        <f t="shared" si="2"/>
        <v>924395.31</v>
      </c>
      <c r="K52" s="62">
        <f t="shared" si="3"/>
        <v>18.30853745851889</v>
      </c>
    </row>
    <row r="53" spans="1:11" ht="36" customHeight="1">
      <c r="A53" s="17" t="s">
        <v>279</v>
      </c>
      <c r="B53" s="18" t="s">
        <v>150</v>
      </c>
      <c r="C53" s="59">
        <v>950000</v>
      </c>
      <c r="D53" s="59">
        <v>389673</v>
      </c>
      <c r="E53" s="60">
        <f t="shared" si="0"/>
        <v>41.01821052631579</v>
      </c>
      <c r="F53" s="63"/>
      <c r="G53" s="63"/>
      <c r="H53" s="63"/>
      <c r="I53" s="60">
        <f t="shared" si="4"/>
        <v>950000</v>
      </c>
      <c r="J53" s="60">
        <f t="shared" si="2"/>
        <v>389673</v>
      </c>
      <c r="K53" s="62">
        <f t="shared" si="3"/>
        <v>41.01821052631579</v>
      </c>
    </row>
    <row r="54" spans="1:11" ht="12.75">
      <c r="A54" s="19" t="s">
        <v>151</v>
      </c>
      <c r="B54" s="20" t="s">
        <v>152</v>
      </c>
      <c r="C54" s="56">
        <f>SUM(C55:C58)</f>
        <v>13789314</v>
      </c>
      <c r="D54" s="56">
        <f>SUM(D55:D58)</f>
        <v>973986.14</v>
      </c>
      <c r="E54" s="57">
        <f t="shared" si="0"/>
        <v>7.06334006173186</v>
      </c>
      <c r="F54" s="56">
        <f>SUM(F55:F58)</f>
        <v>700000</v>
      </c>
      <c r="G54" s="56">
        <f>SUM(G55:G58)</f>
        <v>0</v>
      </c>
      <c r="H54" s="58"/>
      <c r="I54" s="57">
        <f t="shared" si="4"/>
        <v>14489314</v>
      </c>
      <c r="J54" s="57">
        <f t="shared" si="2"/>
        <v>973986.14</v>
      </c>
      <c r="K54" s="58">
        <f t="shared" si="3"/>
        <v>6.722099748821788</v>
      </c>
    </row>
    <row r="55" spans="1:11" ht="37.5" customHeight="1" hidden="1">
      <c r="A55" s="17" t="s">
        <v>153</v>
      </c>
      <c r="B55" s="18" t="s">
        <v>154</v>
      </c>
      <c r="C55" s="59">
        <v>0</v>
      </c>
      <c r="D55" s="59">
        <v>0</v>
      </c>
      <c r="E55" s="60" t="e">
        <f t="shared" si="0"/>
        <v>#DIV/0!</v>
      </c>
      <c r="F55" s="59"/>
      <c r="G55" s="59"/>
      <c r="H55" s="62"/>
      <c r="I55" s="60">
        <f t="shared" si="4"/>
        <v>0</v>
      </c>
      <c r="J55" s="60">
        <f t="shared" si="2"/>
        <v>0</v>
      </c>
      <c r="K55" s="62" t="e">
        <f t="shared" si="3"/>
        <v>#DIV/0!</v>
      </c>
    </row>
    <row r="56" spans="1:11" ht="25.5" hidden="1">
      <c r="A56" s="17" t="s">
        <v>155</v>
      </c>
      <c r="B56" s="18" t="s">
        <v>156</v>
      </c>
      <c r="C56" s="59">
        <v>0</v>
      </c>
      <c r="D56" s="59">
        <v>0</v>
      </c>
      <c r="E56" s="60" t="e">
        <f t="shared" si="0"/>
        <v>#DIV/0!</v>
      </c>
      <c r="F56" s="59"/>
      <c r="G56" s="59"/>
      <c r="H56" s="62"/>
      <c r="I56" s="60">
        <f t="shared" si="4"/>
        <v>0</v>
      </c>
      <c r="J56" s="60">
        <f t="shared" si="2"/>
        <v>0</v>
      </c>
      <c r="K56" s="62" t="e">
        <f t="shared" si="3"/>
        <v>#DIV/0!</v>
      </c>
    </row>
    <row r="57" spans="1:11" ht="15" customHeight="1">
      <c r="A57" s="17" t="s">
        <v>157</v>
      </c>
      <c r="B57" s="18" t="s">
        <v>158</v>
      </c>
      <c r="C57" s="59">
        <v>13789314</v>
      </c>
      <c r="D57" s="59">
        <v>973986.14</v>
      </c>
      <c r="E57" s="60">
        <f t="shared" si="0"/>
        <v>7.06334006173186</v>
      </c>
      <c r="F57" s="59">
        <v>700000</v>
      </c>
      <c r="G57" s="59"/>
      <c r="H57" s="62">
        <f>G57/F57*100</f>
        <v>0</v>
      </c>
      <c r="I57" s="60">
        <f t="shared" si="4"/>
        <v>14489314</v>
      </c>
      <c r="J57" s="60">
        <f t="shared" si="2"/>
        <v>973986.14</v>
      </c>
      <c r="K57" s="62">
        <f t="shared" si="3"/>
        <v>6.722099748821788</v>
      </c>
    </row>
    <row r="58" spans="1:11" ht="34.5" customHeight="1" hidden="1">
      <c r="A58" s="17" t="s">
        <v>159</v>
      </c>
      <c r="B58" s="18" t="s">
        <v>160</v>
      </c>
      <c r="C58" s="59"/>
      <c r="D58" s="59"/>
      <c r="E58" s="60"/>
      <c r="F58" s="59">
        <v>0</v>
      </c>
      <c r="G58" s="59"/>
      <c r="H58" s="62" t="e">
        <f aca="true" t="shared" si="5" ref="H58:H65">G58/F58*100</f>
        <v>#DIV/0!</v>
      </c>
      <c r="I58" s="60">
        <f t="shared" si="4"/>
        <v>0</v>
      </c>
      <c r="J58" s="60">
        <f t="shared" si="2"/>
        <v>0</v>
      </c>
      <c r="K58" s="62" t="e">
        <f t="shared" si="3"/>
        <v>#DIV/0!</v>
      </c>
    </row>
    <row r="59" spans="1:11" ht="21.75" customHeight="1" hidden="1">
      <c r="A59" s="17" t="s">
        <v>161</v>
      </c>
      <c r="B59" s="18" t="s">
        <v>162</v>
      </c>
      <c r="C59" s="59"/>
      <c r="D59" s="59"/>
      <c r="E59" s="60" t="e">
        <f t="shared" si="0"/>
        <v>#DIV/0!</v>
      </c>
      <c r="F59" s="59"/>
      <c r="G59" s="59"/>
      <c r="H59" s="62" t="e">
        <f t="shared" si="5"/>
        <v>#DIV/0!</v>
      </c>
      <c r="I59" s="60">
        <f t="shared" si="4"/>
        <v>0</v>
      </c>
      <c r="J59" s="60">
        <f t="shared" si="2"/>
        <v>0</v>
      </c>
      <c r="K59" s="62" t="e">
        <f t="shared" si="3"/>
        <v>#DIV/0!</v>
      </c>
    </row>
    <row r="60" spans="1:11" ht="12.75">
      <c r="A60" s="19" t="s">
        <v>163</v>
      </c>
      <c r="B60" s="20" t="s">
        <v>292</v>
      </c>
      <c r="C60" s="56">
        <f>SUM(C61:C70)</f>
        <v>6667499</v>
      </c>
      <c r="D60" s="56">
        <f>SUM(D61:D70)</f>
        <v>164655.23</v>
      </c>
      <c r="E60" s="57">
        <f t="shared" si="0"/>
        <v>2.4695201304117185</v>
      </c>
      <c r="F60" s="56">
        <f>SUM(F61:F72)</f>
        <v>24916338.21</v>
      </c>
      <c r="G60" s="56">
        <f>SUM(G61:G72)</f>
        <v>6677362.09</v>
      </c>
      <c r="H60" s="58">
        <f t="shared" si="5"/>
        <v>26.799130890429502</v>
      </c>
      <c r="I60" s="57">
        <f t="shared" si="4"/>
        <v>31583837.21</v>
      </c>
      <c r="J60" s="57">
        <f t="shared" si="2"/>
        <v>6842017.32</v>
      </c>
      <c r="K60" s="58">
        <f t="shared" si="3"/>
        <v>21.66303376789726</v>
      </c>
    </row>
    <row r="61" spans="1:11" ht="24" customHeight="1">
      <c r="A61" s="17" t="s">
        <v>164</v>
      </c>
      <c r="B61" s="18" t="s">
        <v>165</v>
      </c>
      <c r="C61" s="59">
        <v>706000</v>
      </c>
      <c r="D61" s="59">
        <v>29848.73</v>
      </c>
      <c r="E61" s="60">
        <f t="shared" si="0"/>
        <v>4.227865439093485</v>
      </c>
      <c r="F61" s="59">
        <v>1381500</v>
      </c>
      <c r="G61" s="59">
        <v>525500</v>
      </c>
      <c r="H61" s="62">
        <f t="shared" si="5"/>
        <v>38.03836409699602</v>
      </c>
      <c r="I61" s="60">
        <f t="shared" si="4"/>
        <v>2087500</v>
      </c>
      <c r="J61" s="60">
        <f t="shared" si="2"/>
        <v>555348.73</v>
      </c>
      <c r="K61" s="62">
        <f t="shared" si="3"/>
        <v>26.6035319760479</v>
      </c>
    </row>
    <row r="62" spans="1:11" ht="25.5">
      <c r="A62" s="17" t="s">
        <v>180</v>
      </c>
      <c r="B62" s="18" t="s">
        <v>181</v>
      </c>
      <c r="C62" s="61"/>
      <c r="D62" s="61"/>
      <c r="E62" s="60"/>
      <c r="F62" s="59">
        <v>15700000</v>
      </c>
      <c r="G62" s="59">
        <v>0</v>
      </c>
      <c r="H62" s="62">
        <f t="shared" si="5"/>
        <v>0</v>
      </c>
      <c r="I62" s="60">
        <f t="shared" si="4"/>
        <v>15700000</v>
      </c>
      <c r="J62" s="60">
        <f t="shared" si="2"/>
        <v>0</v>
      </c>
      <c r="K62" s="62">
        <f t="shared" si="3"/>
        <v>0</v>
      </c>
    </row>
    <row r="63" spans="1:11" ht="20.25" customHeight="1">
      <c r="A63" s="29" t="s">
        <v>310</v>
      </c>
      <c r="B63" s="32" t="s">
        <v>311</v>
      </c>
      <c r="C63" s="61"/>
      <c r="D63" s="61"/>
      <c r="E63" s="60"/>
      <c r="F63" s="59">
        <v>100000</v>
      </c>
      <c r="G63" s="59">
        <v>0</v>
      </c>
      <c r="H63" s="62">
        <f t="shared" si="5"/>
        <v>0</v>
      </c>
      <c r="I63" s="60">
        <f t="shared" si="4"/>
        <v>100000</v>
      </c>
      <c r="J63" s="60">
        <f>G63+D63</f>
        <v>0</v>
      </c>
      <c r="K63" s="62">
        <f t="shared" si="3"/>
        <v>0</v>
      </c>
    </row>
    <row r="64" spans="1:11" ht="25.5">
      <c r="A64" s="17" t="s">
        <v>182</v>
      </c>
      <c r="B64" s="18" t="s">
        <v>183</v>
      </c>
      <c r="C64" s="61"/>
      <c r="D64" s="61"/>
      <c r="E64" s="60"/>
      <c r="F64" s="59">
        <v>487500</v>
      </c>
      <c r="G64" s="59">
        <v>196966.88</v>
      </c>
      <c r="H64" s="62">
        <f t="shared" si="5"/>
        <v>40.40346256410257</v>
      </c>
      <c r="I64" s="60">
        <f t="shared" si="4"/>
        <v>487500</v>
      </c>
      <c r="J64" s="60">
        <f t="shared" si="2"/>
        <v>196966.88</v>
      </c>
      <c r="K64" s="62">
        <f t="shared" si="3"/>
        <v>40.40346256410257</v>
      </c>
    </row>
    <row r="65" spans="1:11" ht="38.25">
      <c r="A65" s="29" t="s">
        <v>166</v>
      </c>
      <c r="B65" s="32" t="s">
        <v>167</v>
      </c>
      <c r="C65" s="59">
        <v>5199000</v>
      </c>
      <c r="D65" s="59">
        <v>113288.4</v>
      </c>
      <c r="E65" s="60">
        <f>D65/C65*100</f>
        <v>2.1790421234852855</v>
      </c>
      <c r="F65" s="59">
        <v>150000</v>
      </c>
      <c r="G65" s="59">
        <v>0</v>
      </c>
      <c r="H65" s="62">
        <f t="shared" si="5"/>
        <v>0</v>
      </c>
      <c r="I65" s="60">
        <f aca="true" t="shared" si="6" ref="I65:J68">F65+C65</f>
        <v>5349000</v>
      </c>
      <c r="J65" s="60">
        <f t="shared" si="6"/>
        <v>113288.4</v>
      </c>
      <c r="K65" s="62">
        <f>J65/I65*100</f>
        <v>2.1179360628154793</v>
      </c>
    </row>
    <row r="66" spans="1:11" ht="27.75" customHeight="1">
      <c r="A66" s="29" t="s">
        <v>248</v>
      </c>
      <c r="B66" s="34" t="s">
        <v>249</v>
      </c>
      <c r="C66" s="59">
        <v>161500</v>
      </c>
      <c r="D66" s="59">
        <v>15500</v>
      </c>
      <c r="E66" s="60">
        <f>D66/C66*100</f>
        <v>9.597523219814242</v>
      </c>
      <c r="F66" s="59"/>
      <c r="G66" s="59"/>
      <c r="H66" s="62"/>
      <c r="I66" s="60">
        <f t="shared" si="6"/>
        <v>161500</v>
      </c>
      <c r="J66" s="60">
        <f t="shared" si="6"/>
        <v>15500</v>
      </c>
      <c r="K66" s="62">
        <f>J66/I66*100</f>
        <v>9.597523219814242</v>
      </c>
    </row>
    <row r="67" spans="1:11" ht="25.5">
      <c r="A67" s="29" t="s">
        <v>184</v>
      </c>
      <c r="B67" s="34" t="s">
        <v>185</v>
      </c>
      <c r="C67" s="61"/>
      <c r="D67" s="61"/>
      <c r="E67" s="60"/>
      <c r="F67" s="59">
        <v>50000</v>
      </c>
      <c r="G67" s="59">
        <v>3557</v>
      </c>
      <c r="H67" s="62">
        <f>G67/F67*100</f>
        <v>7.114</v>
      </c>
      <c r="I67" s="60">
        <f t="shared" si="6"/>
        <v>50000</v>
      </c>
      <c r="J67" s="60">
        <f t="shared" si="6"/>
        <v>3557</v>
      </c>
      <c r="K67" s="62">
        <f>J67/I67*100</f>
        <v>7.114</v>
      </c>
    </row>
    <row r="68" spans="1:11" ht="25.5">
      <c r="A68" s="29" t="s">
        <v>312</v>
      </c>
      <c r="B68" s="32" t="s">
        <v>313</v>
      </c>
      <c r="C68" s="61"/>
      <c r="D68" s="61"/>
      <c r="E68" s="60"/>
      <c r="F68" s="59">
        <v>5490000</v>
      </c>
      <c r="G68" s="59">
        <v>4794000</v>
      </c>
      <c r="H68" s="62">
        <f>G68/F68*100</f>
        <v>87.3224043715847</v>
      </c>
      <c r="I68" s="60">
        <f t="shared" si="6"/>
        <v>5490000</v>
      </c>
      <c r="J68" s="60">
        <f t="shared" si="6"/>
        <v>4794000</v>
      </c>
      <c r="K68" s="62">
        <f>J68/I68*100</f>
        <v>87.3224043715847</v>
      </c>
    </row>
    <row r="69" spans="1:11" ht="25.5">
      <c r="A69" s="29" t="s">
        <v>250</v>
      </c>
      <c r="B69" s="32" t="s">
        <v>251</v>
      </c>
      <c r="C69" s="59">
        <v>425000</v>
      </c>
      <c r="D69" s="59">
        <v>0</v>
      </c>
      <c r="E69" s="60">
        <f>D69/C69*100</f>
        <v>0</v>
      </c>
      <c r="F69" s="59"/>
      <c r="G69" s="59"/>
      <c r="H69" s="62"/>
      <c r="I69" s="60">
        <f aca="true" t="shared" si="7" ref="I69:J73">F69+C69</f>
        <v>425000</v>
      </c>
      <c r="J69" s="60">
        <f t="shared" si="7"/>
        <v>0</v>
      </c>
      <c r="K69" s="62">
        <f aca="true" t="shared" si="8" ref="K69:K119">J69/I69*100</f>
        <v>0</v>
      </c>
    </row>
    <row r="70" spans="1:11" ht="12.75">
      <c r="A70" s="29" t="s">
        <v>252</v>
      </c>
      <c r="B70" s="34" t="s">
        <v>253</v>
      </c>
      <c r="C70" s="59">
        <v>175999</v>
      </c>
      <c r="D70" s="59">
        <v>6018.1</v>
      </c>
      <c r="E70" s="60">
        <f>D70/C70*100</f>
        <v>3.419394428377434</v>
      </c>
      <c r="F70" s="59"/>
      <c r="G70" s="59"/>
      <c r="H70" s="62"/>
      <c r="I70" s="60">
        <f t="shared" si="7"/>
        <v>175999</v>
      </c>
      <c r="J70" s="60">
        <f t="shared" si="7"/>
        <v>6018.1</v>
      </c>
      <c r="K70" s="62">
        <f t="shared" si="8"/>
        <v>3.419394428377434</v>
      </c>
    </row>
    <row r="71" spans="1:11" ht="12.75">
      <c r="A71" s="29" t="s">
        <v>314</v>
      </c>
      <c r="B71" s="32" t="s">
        <v>315</v>
      </c>
      <c r="C71" s="59"/>
      <c r="D71" s="59"/>
      <c r="E71" s="60"/>
      <c r="F71" s="59">
        <v>1522338.21</v>
      </c>
      <c r="G71" s="59">
        <v>1122338.21</v>
      </c>
      <c r="H71" s="62">
        <f>G71/F71*100</f>
        <v>73.72462982453814</v>
      </c>
      <c r="I71" s="60">
        <f t="shared" si="7"/>
        <v>1522338.21</v>
      </c>
      <c r="J71" s="60">
        <f t="shared" si="7"/>
        <v>1122338.21</v>
      </c>
      <c r="K71" s="62">
        <f>J71/I71*100</f>
        <v>73.72462982453814</v>
      </c>
    </row>
    <row r="72" spans="1:11" ht="25.5">
      <c r="A72" s="29" t="s">
        <v>316</v>
      </c>
      <c r="B72" s="32" t="s">
        <v>183</v>
      </c>
      <c r="C72" s="59"/>
      <c r="D72" s="59"/>
      <c r="E72" s="60"/>
      <c r="F72" s="59">
        <v>35000</v>
      </c>
      <c r="G72" s="59">
        <v>35000</v>
      </c>
      <c r="H72" s="62">
        <f>G72/F72*100</f>
        <v>100</v>
      </c>
      <c r="I72" s="60">
        <f t="shared" si="7"/>
        <v>35000</v>
      </c>
      <c r="J72" s="60">
        <f t="shared" si="7"/>
        <v>35000</v>
      </c>
      <c r="K72" s="62">
        <f>J72/I72*100</f>
        <v>100</v>
      </c>
    </row>
    <row r="73" spans="1:11" ht="12.75">
      <c r="A73" s="19" t="s">
        <v>168</v>
      </c>
      <c r="B73" s="20" t="s">
        <v>169</v>
      </c>
      <c r="C73" s="56">
        <f>SUM(C74:C78)</f>
        <v>1556776</v>
      </c>
      <c r="D73" s="56">
        <f>SUM(D74:D78)</f>
        <v>90000</v>
      </c>
      <c r="E73" s="57">
        <f t="shared" si="0"/>
        <v>5.781178538209736</v>
      </c>
      <c r="F73" s="56">
        <f>SUM(F74:F78)</f>
        <v>5358224</v>
      </c>
      <c r="G73" s="56">
        <f>SUM(G74:G78)</f>
        <v>2489003.44</v>
      </c>
      <c r="H73" s="58">
        <f>G73/F73*100</f>
        <v>46.452022909083304</v>
      </c>
      <c r="I73" s="57">
        <f t="shared" si="7"/>
        <v>6915000</v>
      </c>
      <c r="J73" s="57">
        <f t="shared" si="7"/>
        <v>2579003.44</v>
      </c>
      <c r="K73" s="58">
        <f t="shared" si="8"/>
        <v>37.29578365871294</v>
      </c>
    </row>
    <row r="74" spans="1:11" ht="25.5">
      <c r="A74" s="73" t="s">
        <v>282</v>
      </c>
      <c r="B74" s="74" t="s">
        <v>283</v>
      </c>
      <c r="C74" s="59">
        <v>346776</v>
      </c>
      <c r="D74" s="59"/>
      <c r="E74" s="60">
        <f t="shared" si="0"/>
        <v>0</v>
      </c>
      <c r="F74" s="59">
        <v>228224</v>
      </c>
      <c r="G74" s="59">
        <v>1489763.44</v>
      </c>
      <c r="H74" s="62">
        <f>G74/F74*100</f>
        <v>652.763705832866</v>
      </c>
      <c r="I74" s="60">
        <f aca="true" t="shared" si="9" ref="I74:J76">F74+C74</f>
        <v>575000</v>
      </c>
      <c r="J74" s="60">
        <f t="shared" si="9"/>
        <v>1489763.44</v>
      </c>
      <c r="K74" s="62">
        <f>J74/I74*100</f>
        <v>259.08929391304343</v>
      </c>
    </row>
    <row r="75" spans="1:11" ht="30.75" customHeight="1">
      <c r="A75" s="73" t="s">
        <v>284</v>
      </c>
      <c r="B75" s="74" t="s">
        <v>285</v>
      </c>
      <c r="C75" s="59"/>
      <c r="D75" s="59"/>
      <c r="E75" s="60"/>
      <c r="F75" s="59">
        <v>5000000</v>
      </c>
      <c r="G75" s="59">
        <v>999240</v>
      </c>
      <c r="H75" s="72">
        <f>G75/F75*100</f>
        <v>19.9848</v>
      </c>
      <c r="I75" s="60">
        <f t="shared" si="9"/>
        <v>5000000</v>
      </c>
      <c r="J75" s="60">
        <f t="shared" si="9"/>
        <v>999240</v>
      </c>
      <c r="K75" s="62">
        <f>J75/I75*100</f>
        <v>19.9848</v>
      </c>
    </row>
    <row r="76" spans="1:11" ht="29.25" customHeight="1">
      <c r="A76" s="73" t="s">
        <v>254</v>
      </c>
      <c r="B76" s="75" t="s">
        <v>255</v>
      </c>
      <c r="C76" s="59">
        <v>210000</v>
      </c>
      <c r="D76" s="59">
        <v>90000</v>
      </c>
      <c r="E76" s="60">
        <f t="shared" si="0"/>
        <v>42.857142857142854</v>
      </c>
      <c r="F76" s="63"/>
      <c r="G76" s="63"/>
      <c r="H76" s="62"/>
      <c r="I76" s="60">
        <f t="shared" si="9"/>
        <v>210000</v>
      </c>
      <c r="J76" s="60">
        <f t="shared" si="9"/>
        <v>90000</v>
      </c>
      <c r="K76" s="62">
        <f>J76/I76*100</f>
        <v>42.857142857142854</v>
      </c>
    </row>
    <row r="77" spans="1:11" ht="19.5" customHeight="1">
      <c r="A77" s="26" t="s">
        <v>186</v>
      </c>
      <c r="B77" s="27" t="s">
        <v>187</v>
      </c>
      <c r="C77" s="66"/>
      <c r="D77" s="66"/>
      <c r="E77" s="60"/>
      <c r="F77" s="59">
        <v>130000</v>
      </c>
      <c r="G77" s="59"/>
      <c r="H77" s="62">
        <f>G77/F77*100</f>
        <v>0</v>
      </c>
      <c r="I77" s="60">
        <f aca="true" t="shared" si="10" ref="I77:J81">F77+C77</f>
        <v>130000</v>
      </c>
      <c r="J77" s="60">
        <f t="shared" si="10"/>
        <v>0</v>
      </c>
      <c r="K77" s="62">
        <f t="shared" si="8"/>
        <v>0</v>
      </c>
    </row>
    <row r="78" spans="1:11" ht="21.75" customHeight="1">
      <c r="A78" s="26" t="s">
        <v>170</v>
      </c>
      <c r="B78" s="27" t="s">
        <v>171</v>
      </c>
      <c r="C78" s="59">
        <v>1000000</v>
      </c>
      <c r="D78" s="59"/>
      <c r="E78" s="60">
        <f t="shared" si="0"/>
        <v>0</v>
      </c>
      <c r="F78" s="63"/>
      <c r="G78" s="63"/>
      <c r="H78" s="62"/>
      <c r="I78" s="60">
        <f t="shared" si="10"/>
        <v>1000000</v>
      </c>
      <c r="J78" s="60">
        <f t="shared" si="10"/>
        <v>0</v>
      </c>
      <c r="K78" s="62">
        <f t="shared" si="8"/>
        <v>0</v>
      </c>
    </row>
    <row r="79" spans="1:11" ht="15.75" customHeight="1" hidden="1">
      <c r="A79" s="19" t="s">
        <v>172</v>
      </c>
      <c r="B79" s="20" t="s">
        <v>173</v>
      </c>
      <c r="C79" s="56">
        <f>SUM(C80:C82)</f>
        <v>0</v>
      </c>
      <c r="D79" s="56">
        <f>SUM(D80:D82)</f>
        <v>0</v>
      </c>
      <c r="E79" s="57" t="e">
        <f t="shared" si="0"/>
        <v>#DIV/0!</v>
      </c>
      <c r="F79" s="56">
        <f>SUM(F80:F82)</f>
        <v>0</v>
      </c>
      <c r="G79" s="56">
        <f>SUM(G80:G82)</f>
        <v>0</v>
      </c>
      <c r="H79" s="58" t="e">
        <f>G79/F79*100</f>
        <v>#DIV/0!</v>
      </c>
      <c r="I79" s="57">
        <f t="shared" si="10"/>
        <v>0</v>
      </c>
      <c r="J79" s="57">
        <f t="shared" si="10"/>
        <v>0</v>
      </c>
      <c r="K79" s="58" t="e">
        <f t="shared" si="8"/>
        <v>#DIV/0!</v>
      </c>
    </row>
    <row r="80" spans="1:11" ht="15.75" customHeight="1" hidden="1">
      <c r="A80" s="29" t="s">
        <v>299</v>
      </c>
      <c r="B80" s="34" t="s">
        <v>66</v>
      </c>
      <c r="C80" s="59"/>
      <c r="D80" s="59"/>
      <c r="E80" s="60" t="e">
        <f t="shared" si="0"/>
        <v>#DIV/0!</v>
      </c>
      <c r="F80" s="64"/>
      <c r="G80" s="64"/>
      <c r="H80" s="65"/>
      <c r="I80" s="60">
        <f t="shared" si="10"/>
        <v>0</v>
      </c>
      <c r="J80" s="60">
        <f t="shared" si="10"/>
        <v>0</v>
      </c>
      <c r="K80" s="62" t="e">
        <f>J80/I80*100</f>
        <v>#DIV/0!</v>
      </c>
    </row>
    <row r="81" spans="1:11" ht="25.5" customHeight="1" hidden="1">
      <c r="A81" s="17" t="s">
        <v>174</v>
      </c>
      <c r="B81" s="18" t="s">
        <v>175</v>
      </c>
      <c r="C81" s="59"/>
      <c r="D81" s="59"/>
      <c r="E81" s="60" t="e">
        <f t="shared" si="0"/>
        <v>#DIV/0!</v>
      </c>
      <c r="F81" s="76" t="s">
        <v>176</v>
      </c>
      <c r="G81" s="59"/>
      <c r="H81" s="62" t="e">
        <f>G81/F81*100</f>
        <v>#VALUE!</v>
      </c>
      <c r="I81" s="60" t="e">
        <f t="shared" si="10"/>
        <v>#VALUE!</v>
      </c>
      <c r="J81" s="60">
        <f t="shared" si="10"/>
        <v>0</v>
      </c>
      <c r="K81" s="62" t="e">
        <f t="shared" si="8"/>
        <v>#VALUE!</v>
      </c>
    </row>
    <row r="82" spans="1:11" ht="18.75" customHeight="1" hidden="1">
      <c r="A82" s="29" t="s">
        <v>300</v>
      </c>
      <c r="B82" s="32" t="s">
        <v>66</v>
      </c>
      <c r="C82" s="59"/>
      <c r="D82" s="59"/>
      <c r="E82" s="60">
        <v>0</v>
      </c>
      <c r="F82" s="59"/>
      <c r="G82" s="59"/>
      <c r="H82" s="62" t="e">
        <f>G82/F82*100</f>
        <v>#DIV/0!</v>
      </c>
      <c r="I82" s="60">
        <f aca="true" t="shared" si="11" ref="I82:J86">F82+C82</f>
        <v>0</v>
      </c>
      <c r="J82" s="60">
        <f t="shared" si="11"/>
        <v>0</v>
      </c>
      <c r="K82" s="62" t="e">
        <f>J82/I82*100</f>
        <v>#DIV/0!</v>
      </c>
    </row>
    <row r="83" spans="1:11" ht="17.25" customHeight="1">
      <c r="A83" s="78" t="s">
        <v>172</v>
      </c>
      <c r="B83" s="79" t="s">
        <v>173</v>
      </c>
      <c r="C83" s="80">
        <f>SUM(C84:C86)</f>
        <v>10640000</v>
      </c>
      <c r="D83" s="80">
        <f>SUM(D84:D86)</f>
        <v>200000</v>
      </c>
      <c r="E83" s="57">
        <f t="shared" si="0"/>
        <v>1.8796992481203008</v>
      </c>
      <c r="F83" s="80">
        <f>SUM(F85:F86)</f>
        <v>960000</v>
      </c>
      <c r="G83" s="80"/>
      <c r="H83" s="58">
        <f>G83/F83*100</f>
        <v>0</v>
      </c>
      <c r="I83" s="57">
        <f t="shared" si="11"/>
        <v>11600000</v>
      </c>
      <c r="J83" s="57">
        <f t="shared" si="11"/>
        <v>200000</v>
      </c>
      <c r="K83" s="58">
        <f>J83/I83*100</f>
        <v>1.7241379310344827</v>
      </c>
    </row>
    <row r="84" spans="1:11" ht="71.25" customHeight="1">
      <c r="A84" s="29" t="s">
        <v>324</v>
      </c>
      <c r="B84" s="32" t="s">
        <v>325</v>
      </c>
      <c r="C84" s="59">
        <v>10000000</v>
      </c>
      <c r="D84" s="59">
        <v>0</v>
      </c>
      <c r="E84" s="60">
        <f>D84/C84*100</f>
        <v>0</v>
      </c>
      <c r="F84" s="63"/>
      <c r="G84" s="63"/>
      <c r="H84" s="62"/>
      <c r="I84" s="60">
        <f t="shared" si="11"/>
        <v>10000000</v>
      </c>
      <c r="J84" s="60">
        <f t="shared" si="11"/>
        <v>0</v>
      </c>
      <c r="K84" s="62">
        <f>J84/I84*100</f>
        <v>0</v>
      </c>
    </row>
    <row r="85" spans="1:11" ht="18.75" customHeight="1">
      <c r="A85" s="29" t="s">
        <v>299</v>
      </c>
      <c r="B85" s="32" t="s">
        <v>66</v>
      </c>
      <c r="C85" s="59">
        <v>100000</v>
      </c>
      <c r="D85" s="59">
        <v>0</v>
      </c>
      <c r="E85" s="60">
        <f t="shared" si="0"/>
        <v>0</v>
      </c>
      <c r="F85" s="59"/>
      <c r="G85" s="59"/>
      <c r="H85" s="62"/>
      <c r="I85" s="60">
        <f t="shared" si="11"/>
        <v>100000</v>
      </c>
      <c r="J85" s="60">
        <f t="shared" si="11"/>
        <v>0</v>
      </c>
      <c r="K85" s="62">
        <f>J85/I85*100</f>
        <v>0</v>
      </c>
    </row>
    <row r="86" spans="1:11" ht="41.25" customHeight="1">
      <c r="A86" s="29" t="s">
        <v>174</v>
      </c>
      <c r="B86" s="32" t="s">
        <v>175</v>
      </c>
      <c r="C86" s="59">
        <v>540000</v>
      </c>
      <c r="D86" s="59">
        <v>200000</v>
      </c>
      <c r="E86" s="60">
        <f t="shared" si="0"/>
        <v>37.03703703703704</v>
      </c>
      <c r="F86" s="59">
        <v>960000</v>
      </c>
      <c r="G86" s="59"/>
      <c r="H86" s="62">
        <f>G86/F86*100</f>
        <v>0</v>
      </c>
      <c r="I86" s="60">
        <f t="shared" si="11"/>
        <v>1500000</v>
      </c>
      <c r="J86" s="60">
        <f t="shared" si="11"/>
        <v>200000</v>
      </c>
      <c r="K86" s="62">
        <f>J86/I86*100</f>
        <v>13.333333333333334</v>
      </c>
    </row>
    <row r="87" spans="1:11" ht="12.75">
      <c r="A87" s="19" t="s">
        <v>176</v>
      </c>
      <c r="B87" s="20" t="s">
        <v>289</v>
      </c>
      <c r="C87" s="56">
        <f>C8+C14+C26+C30+C42+C48+C54+C60+C73+C83</f>
        <v>382091924</v>
      </c>
      <c r="D87" s="56">
        <f>D8+D14+D26+D30+D42+D48+D54+D60+D73+D83</f>
        <v>71393241.49000001</v>
      </c>
      <c r="E87" s="57">
        <f t="shared" si="0"/>
        <v>18.684833938023775</v>
      </c>
      <c r="F87" s="56">
        <f>F8+F14+F26+F30+F42+F48+F54+F60+F73+F83</f>
        <v>48828427.980000004</v>
      </c>
      <c r="G87" s="56">
        <f>G8+G14+G26+G30+G42+G48+G54+G60+G73+G83</f>
        <v>13532548.4</v>
      </c>
      <c r="H87" s="58">
        <f aca="true" t="shared" si="12" ref="H87:H92">G87/F87*100</f>
        <v>27.71448715396469</v>
      </c>
      <c r="I87" s="57">
        <f>F87+C87</f>
        <v>430920351.98</v>
      </c>
      <c r="J87" s="57">
        <f>G87+D87</f>
        <v>84925789.89000002</v>
      </c>
      <c r="K87" s="58">
        <f t="shared" si="8"/>
        <v>19.70800160627865</v>
      </c>
    </row>
    <row r="88" spans="1:11" ht="12.75">
      <c r="A88" s="24" t="s">
        <v>188</v>
      </c>
      <c r="B88" s="25" t="s">
        <v>189</v>
      </c>
      <c r="C88" s="67">
        <v>260292508</v>
      </c>
      <c r="D88" s="67">
        <v>52546370.52000001</v>
      </c>
      <c r="E88" s="68">
        <f t="shared" si="0"/>
        <v>20.187431026635622</v>
      </c>
      <c r="F88" s="67">
        <v>683800</v>
      </c>
      <c r="G88" s="67">
        <v>0</v>
      </c>
      <c r="H88" s="69">
        <f t="shared" si="12"/>
        <v>0</v>
      </c>
      <c r="I88" s="68">
        <f>F88+C88</f>
        <v>260976308</v>
      </c>
      <c r="J88" s="68">
        <f>G88+D88</f>
        <v>52546370.52000001</v>
      </c>
      <c r="K88" s="62">
        <f t="shared" si="8"/>
        <v>20.13453670284891</v>
      </c>
    </row>
    <row r="89" spans="1:11" ht="12.75">
      <c r="A89" s="17" t="s">
        <v>190</v>
      </c>
      <c r="B89" s="18" t="s">
        <v>191</v>
      </c>
      <c r="C89" s="59">
        <v>213522063</v>
      </c>
      <c r="D89" s="59">
        <v>43282120.77</v>
      </c>
      <c r="E89" s="60">
        <f aca="true" t="shared" si="13" ref="E89:E108">D89/C89*100</f>
        <v>20.270561347096017</v>
      </c>
      <c r="F89" s="59">
        <v>560500</v>
      </c>
      <c r="G89" s="59">
        <v>0</v>
      </c>
      <c r="H89" s="62">
        <f t="shared" si="12"/>
        <v>0</v>
      </c>
      <c r="I89" s="60">
        <f aca="true" t="shared" si="14" ref="I89:I119">F89+C89</f>
        <v>214082563</v>
      </c>
      <c r="J89" s="60">
        <f aca="true" t="shared" si="15" ref="J89:J119">G89+D89</f>
        <v>43282120.77</v>
      </c>
      <c r="K89" s="62">
        <f t="shared" si="8"/>
        <v>20.217490001742927</v>
      </c>
    </row>
    <row r="90" spans="1:11" ht="12.75">
      <c r="A90" s="17" t="s">
        <v>192</v>
      </c>
      <c r="B90" s="18" t="s">
        <v>193</v>
      </c>
      <c r="C90" s="59">
        <v>46770445</v>
      </c>
      <c r="D90" s="59">
        <v>9264249.749999998</v>
      </c>
      <c r="E90" s="60">
        <f t="shared" si="13"/>
        <v>19.807914485312246</v>
      </c>
      <c r="F90" s="59">
        <v>123300</v>
      </c>
      <c r="G90" s="59">
        <v>0</v>
      </c>
      <c r="H90" s="62">
        <f t="shared" si="12"/>
        <v>0</v>
      </c>
      <c r="I90" s="60">
        <f t="shared" si="14"/>
        <v>46893745</v>
      </c>
      <c r="J90" s="60">
        <f t="shared" si="15"/>
        <v>9264249.749999998</v>
      </c>
      <c r="K90" s="62">
        <f t="shared" si="8"/>
        <v>19.7558325742591</v>
      </c>
    </row>
    <row r="91" spans="1:11" ht="12.75">
      <c r="A91" s="24" t="s">
        <v>194</v>
      </c>
      <c r="B91" s="25" t="s">
        <v>195</v>
      </c>
      <c r="C91" s="67">
        <v>65258577</v>
      </c>
      <c r="D91" s="67">
        <v>10784494.48</v>
      </c>
      <c r="E91" s="68">
        <f t="shared" si="13"/>
        <v>16.525788602469834</v>
      </c>
      <c r="F91" s="67">
        <v>12169550</v>
      </c>
      <c r="G91" s="67">
        <v>233395</v>
      </c>
      <c r="H91" s="69">
        <f t="shared" si="12"/>
        <v>1.9178605618120637</v>
      </c>
      <c r="I91" s="68">
        <f t="shared" si="14"/>
        <v>77428127</v>
      </c>
      <c r="J91" s="68">
        <f t="shared" si="15"/>
        <v>11017889.48</v>
      </c>
      <c r="K91" s="62">
        <f t="shared" si="8"/>
        <v>14.229828237999351</v>
      </c>
    </row>
    <row r="92" spans="1:11" ht="12.75">
      <c r="A92" s="17" t="s">
        <v>196</v>
      </c>
      <c r="B92" s="18" t="s">
        <v>197</v>
      </c>
      <c r="C92" s="59">
        <v>7992424</v>
      </c>
      <c r="D92" s="59">
        <v>1758542.19</v>
      </c>
      <c r="E92" s="60">
        <f t="shared" si="13"/>
        <v>22.002613850316248</v>
      </c>
      <c r="F92" s="59">
        <v>84500</v>
      </c>
      <c r="G92" s="59">
        <v>570478.68</v>
      </c>
      <c r="H92" s="62">
        <f t="shared" si="12"/>
        <v>675.1226982248521</v>
      </c>
      <c r="I92" s="60">
        <f t="shared" si="14"/>
        <v>8076924</v>
      </c>
      <c r="J92" s="60">
        <f t="shared" si="15"/>
        <v>2329020.87</v>
      </c>
      <c r="K92" s="62">
        <f t="shared" si="8"/>
        <v>28.83549319022935</v>
      </c>
    </row>
    <row r="93" spans="1:11" ht="12.75">
      <c r="A93" s="17" t="s">
        <v>198</v>
      </c>
      <c r="B93" s="18" t="s">
        <v>199</v>
      </c>
      <c r="C93" s="59">
        <v>83970</v>
      </c>
      <c r="D93" s="59">
        <v>2000</v>
      </c>
      <c r="E93" s="60">
        <f t="shared" si="13"/>
        <v>2.3818030248898414</v>
      </c>
      <c r="F93" s="63"/>
      <c r="G93" s="63"/>
      <c r="H93" s="62"/>
      <c r="I93" s="60">
        <f t="shared" si="14"/>
        <v>83970</v>
      </c>
      <c r="J93" s="60">
        <f t="shared" si="15"/>
        <v>2000</v>
      </c>
      <c r="K93" s="62">
        <f t="shared" si="8"/>
        <v>2.3818030248898414</v>
      </c>
    </row>
    <row r="94" spans="1:11" ht="12.75">
      <c r="A94" s="17" t="s">
        <v>200</v>
      </c>
      <c r="B94" s="18" t="s">
        <v>201</v>
      </c>
      <c r="C94" s="59">
        <v>6033428</v>
      </c>
      <c r="D94" s="59">
        <v>966181.69</v>
      </c>
      <c r="E94" s="60">
        <f t="shared" si="13"/>
        <v>16.013809893811608</v>
      </c>
      <c r="F94" s="59">
        <v>6270525</v>
      </c>
      <c r="G94" s="59">
        <v>839750.51</v>
      </c>
      <c r="H94" s="62">
        <f>G94/F94*100</f>
        <v>13.392028737625639</v>
      </c>
      <c r="I94" s="60">
        <f t="shared" si="14"/>
        <v>12303953</v>
      </c>
      <c r="J94" s="60">
        <f t="shared" si="15"/>
        <v>1805932.2</v>
      </c>
      <c r="K94" s="62">
        <f t="shared" si="8"/>
        <v>14.677658472850148</v>
      </c>
    </row>
    <row r="95" spans="1:11" ht="12.75">
      <c r="A95" s="17" t="s">
        <v>202</v>
      </c>
      <c r="B95" s="18" t="s">
        <v>203</v>
      </c>
      <c r="C95" s="59">
        <v>7083815</v>
      </c>
      <c r="D95" s="59">
        <v>715113.14</v>
      </c>
      <c r="E95" s="60">
        <f t="shared" si="13"/>
        <v>10.095028455712072</v>
      </c>
      <c r="F95" s="59">
        <v>6586025</v>
      </c>
      <c r="G95" s="59">
        <v>525500</v>
      </c>
      <c r="H95" s="62">
        <f>G95/F95*100</f>
        <v>7.979016174399581</v>
      </c>
      <c r="I95" s="60">
        <f t="shared" si="14"/>
        <v>13669840</v>
      </c>
      <c r="J95" s="60">
        <f t="shared" si="15"/>
        <v>1240613.1400000001</v>
      </c>
      <c r="K95" s="62">
        <f t="shared" si="8"/>
        <v>9.075549823553168</v>
      </c>
    </row>
    <row r="96" spans="1:11" ht="12.75">
      <c r="A96" s="17" t="s">
        <v>204</v>
      </c>
      <c r="B96" s="18" t="s">
        <v>205</v>
      </c>
      <c r="C96" s="59">
        <v>194620</v>
      </c>
      <c r="D96" s="59">
        <v>44229.9</v>
      </c>
      <c r="E96" s="60">
        <f t="shared" si="13"/>
        <v>22.72628712362553</v>
      </c>
      <c r="F96" s="63"/>
      <c r="G96" s="63"/>
      <c r="H96" s="63"/>
      <c r="I96" s="60">
        <f t="shared" si="14"/>
        <v>194620</v>
      </c>
      <c r="J96" s="60">
        <f t="shared" si="15"/>
        <v>44229.9</v>
      </c>
      <c r="K96" s="62">
        <f t="shared" si="8"/>
        <v>22.72628712362553</v>
      </c>
    </row>
    <row r="97" spans="1:11" ht="12.75">
      <c r="A97" s="24" t="s">
        <v>206</v>
      </c>
      <c r="B97" s="25" t="s">
        <v>207</v>
      </c>
      <c r="C97" s="67">
        <v>43789220</v>
      </c>
      <c r="D97" s="67">
        <v>7298427.5600000005</v>
      </c>
      <c r="E97" s="68">
        <f t="shared" si="13"/>
        <v>16.66717872572291</v>
      </c>
      <c r="F97" s="63"/>
      <c r="G97" s="63"/>
      <c r="H97" s="63"/>
      <c r="I97" s="68">
        <f t="shared" si="14"/>
        <v>43789220</v>
      </c>
      <c r="J97" s="68">
        <f t="shared" si="15"/>
        <v>7298427.5600000005</v>
      </c>
      <c r="K97" s="62">
        <f t="shared" si="8"/>
        <v>16.66717872572291</v>
      </c>
    </row>
    <row r="98" spans="1:11" ht="12.75">
      <c r="A98" s="17" t="s">
        <v>208</v>
      </c>
      <c r="B98" s="18" t="s">
        <v>209</v>
      </c>
      <c r="C98" s="59">
        <v>1400000</v>
      </c>
      <c r="D98" s="59">
        <v>650428.09</v>
      </c>
      <c r="E98" s="60">
        <f t="shared" si="13"/>
        <v>46.45914928571428</v>
      </c>
      <c r="F98" s="63"/>
      <c r="G98" s="63"/>
      <c r="H98" s="63"/>
      <c r="I98" s="60">
        <f t="shared" si="14"/>
        <v>1400000</v>
      </c>
      <c r="J98" s="60">
        <f t="shared" si="15"/>
        <v>650428.09</v>
      </c>
      <c r="K98" s="62">
        <f t="shared" si="8"/>
        <v>46.45914928571428</v>
      </c>
    </row>
    <row r="99" spans="1:11" ht="12.75">
      <c r="A99" s="17" t="s">
        <v>210</v>
      </c>
      <c r="B99" s="18" t="s">
        <v>211</v>
      </c>
      <c r="C99" s="59">
        <v>859500</v>
      </c>
      <c r="D99" s="59">
        <v>126052.78</v>
      </c>
      <c r="E99" s="60">
        <f t="shared" si="13"/>
        <v>14.665826643397322</v>
      </c>
      <c r="F99" s="63"/>
      <c r="G99" s="63"/>
      <c r="H99" s="63"/>
      <c r="I99" s="60">
        <f t="shared" si="14"/>
        <v>859500</v>
      </c>
      <c r="J99" s="60">
        <f t="shared" si="15"/>
        <v>126052.78</v>
      </c>
      <c r="K99" s="62">
        <f t="shared" si="8"/>
        <v>14.665826643397322</v>
      </c>
    </row>
    <row r="100" spans="1:11" ht="12.75">
      <c r="A100" s="17" t="s">
        <v>212</v>
      </c>
      <c r="B100" s="18" t="s">
        <v>213</v>
      </c>
      <c r="C100" s="59">
        <v>25423755</v>
      </c>
      <c r="D100" s="59">
        <v>3049840.16</v>
      </c>
      <c r="E100" s="60">
        <f t="shared" si="13"/>
        <v>11.996025606760293</v>
      </c>
      <c r="F100" s="63"/>
      <c r="G100" s="63"/>
      <c r="H100" s="63"/>
      <c r="I100" s="60">
        <f t="shared" si="14"/>
        <v>25423755</v>
      </c>
      <c r="J100" s="60">
        <f t="shared" si="15"/>
        <v>3049840.16</v>
      </c>
      <c r="K100" s="62">
        <f t="shared" si="8"/>
        <v>11.996025606760293</v>
      </c>
    </row>
    <row r="101" spans="1:11" ht="12.75">
      <c r="A101" s="17" t="s">
        <v>214</v>
      </c>
      <c r="B101" s="18" t="s">
        <v>215</v>
      </c>
      <c r="C101" s="59">
        <v>14089265</v>
      </c>
      <c r="D101" s="59">
        <v>3252043.75</v>
      </c>
      <c r="E101" s="60">
        <f t="shared" si="13"/>
        <v>23.08171327602966</v>
      </c>
      <c r="F101" s="63"/>
      <c r="G101" s="63"/>
      <c r="H101" s="63"/>
      <c r="I101" s="60">
        <f t="shared" si="14"/>
        <v>14089265</v>
      </c>
      <c r="J101" s="60">
        <f t="shared" si="15"/>
        <v>3252043.75</v>
      </c>
      <c r="K101" s="62">
        <f t="shared" si="8"/>
        <v>23.08171327602966</v>
      </c>
    </row>
    <row r="102" spans="1:11" ht="25.5">
      <c r="A102" s="17" t="s">
        <v>216</v>
      </c>
      <c r="B102" s="18" t="s">
        <v>217</v>
      </c>
      <c r="C102" s="59">
        <v>2016700</v>
      </c>
      <c r="D102" s="59">
        <v>220062.78</v>
      </c>
      <c r="E102" s="60">
        <f t="shared" si="13"/>
        <v>10.912023602915655</v>
      </c>
      <c r="F102" s="63"/>
      <c r="G102" s="63"/>
      <c r="H102" s="63"/>
      <c r="I102" s="60">
        <f t="shared" si="14"/>
        <v>2016700</v>
      </c>
      <c r="J102" s="60">
        <f t="shared" si="15"/>
        <v>220062.78</v>
      </c>
      <c r="K102" s="62">
        <f t="shared" si="8"/>
        <v>10.912023602915655</v>
      </c>
    </row>
    <row r="103" spans="1:11" ht="25.5">
      <c r="A103" s="35" t="s">
        <v>226</v>
      </c>
      <c r="B103" s="32" t="s">
        <v>227</v>
      </c>
      <c r="C103" s="59"/>
      <c r="D103" s="59"/>
      <c r="E103" s="60"/>
      <c r="F103" s="59">
        <v>572500</v>
      </c>
      <c r="G103" s="59">
        <v>235523.88</v>
      </c>
      <c r="H103" s="62">
        <f>G103/F103*100</f>
        <v>41.1395423580786</v>
      </c>
      <c r="I103" s="60">
        <f t="shared" si="14"/>
        <v>572500</v>
      </c>
      <c r="J103" s="60">
        <f>G103+D103</f>
        <v>235523.88</v>
      </c>
      <c r="K103" s="62">
        <f>J103/I103*100</f>
        <v>41.1395423580786</v>
      </c>
    </row>
    <row r="104" spans="1:11" ht="25.5">
      <c r="A104" s="17" t="s">
        <v>218</v>
      </c>
      <c r="B104" s="18" t="s">
        <v>219</v>
      </c>
      <c r="C104" s="59">
        <v>101100</v>
      </c>
      <c r="D104" s="59">
        <v>0</v>
      </c>
      <c r="E104" s="60">
        <f t="shared" si="13"/>
        <v>0</v>
      </c>
      <c r="F104" s="63"/>
      <c r="G104" s="63"/>
      <c r="H104" s="63"/>
      <c r="I104" s="60">
        <f t="shared" si="14"/>
        <v>101100</v>
      </c>
      <c r="J104" s="60">
        <f t="shared" si="15"/>
        <v>0</v>
      </c>
      <c r="K104" s="62">
        <f t="shared" si="8"/>
        <v>0</v>
      </c>
    </row>
    <row r="105" spans="1:11" ht="25.5" customHeight="1">
      <c r="A105" s="17" t="s">
        <v>220</v>
      </c>
      <c r="B105" s="18" t="s">
        <v>293</v>
      </c>
      <c r="C105" s="59">
        <v>38438386</v>
      </c>
      <c r="D105" s="59">
        <v>6799950.250000001</v>
      </c>
      <c r="E105" s="60">
        <f t="shared" si="13"/>
        <v>17.690519706004306</v>
      </c>
      <c r="F105" s="63"/>
      <c r="G105" s="63"/>
      <c r="H105" s="63"/>
      <c r="I105" s="60">
        <f t="shared" si="14"/>
        <v>38438386</v>
      </c>
      <c r="J105" s="60">
        <f t="shared" si="15"/>
        <v>6799950.250000001</v>
      </c>
      <c r="K105" s="62">
        <f t="shared" si="8"/>
        <v>17.690519706004306</v>
      </c>
    </row>
    <row r="106" spans="1:11" ht="27.75" customHeight="1">
      <c r="A106" s="35" t="s">
        <v>286</v>
      </c>
      <c r="B106" s="34" t="s">
        <v>294</v>
      </c>
      <c r="C106" s="59">
        <v>10640000</v>
      </c>
      <c r="D106" s="59">
        <v>200000</v>
      </c>
      <c r="E106" s="60">
        <f t="shared" si="13"/>
        <v>1.8796992481203008</v>
      </c>
      <c r="F106" s="63"/>
      <c r="G106" s="63"/>
      <c r="H106" s="63"/>
      <c r="I106" s="60">
        <f t="shared" si="14"/>
        <v>10640000</v>
      </c>
      <c r="J106" s="60">
        <f>G106+D106</f>
        <v>200000</v>
      </c>
      <c r="K106" s="62">
        <f>J106/I106*100</f>
        <v>1.8796992481203008</v>
      </c>
    </row>
    <row r="107" spans="1:11" ht="12" customHeight="1">
      <c r="A107" s="17" t="s">
        <v>221</v>
      </c>
      <c r="B107" s="18" t="s">
        <v>222</v>
      </c>
      <c r="C107" s="59">
        <v>5901253</v>
      </c>
      <c r="D107" s="59">
        <v>1039640.92</v>
      </c>
      <c r="E107" s="60">
        <f t="shared" si="13"/>
        <v>17.617291107498698</v>
      </c>
      <c r="F107" s="59">
        <v>50000</v>
      </c>
      <c r="G107" s="59">
        <v>0</v>
      </c>
      <c r="H107" s="62">
        <f aca="true" t="shared" si="16" ref="H107:H118">G107/F107*100</f>
        <v>0</v>
      </c>
      <c r="I107" s="60">
        <f t="shared" si="14"/>
        <v>5951253</v>
      </c>
      <c r="J107" s="60">
        <f t="shared" si="15"/>
        <v>1039640.92</v>
      </c>
      <c r="K107" s="62">
        <f t="shared" si="8"/>
        <v>17.469277814268693</v>
      </c>
    </row>
    <row r="108" spans="1:11" ht="12.75">
      <c r="A108" s="17" t="s">
        <v>223</v>
      </c>
      <c r="B108" s="18" t="s">
        <v>224</v>
      </c>
      <c r="C108" s="59">
        <v>561200</v>
      </c>
      <c r="D108" s="59">
        <v>22785.32</v>
      </c>
      <c r="E108" s="60">
        <f t="shared" si="13"/>
        <v>4.060106913756237</v>
      </c>
      <c r="F108" s="63"/>
      <c r="G108" s="63"/>
      <c r="H108" s="63"/>
      <c r="I108" s="60">
        <f t="shared" si="14"/>
        <v>561200</v>
      </c>
      <c r="J108" s="60">
        <f t="shared" si="15"/>
        <v>22785.32</v>
      </c>
      <c r="K108" s="62">
        <f t="shared" si="8"/>
        <v>4.060106913756237</v>
      </c>
    </row>
    <row r="109" spans="1:11" ht="14.25" customHeight="1">
      <c r="A109" s="24" t="s">
        <v>114</v>
      </c>
      <c r="B109" s="25" t="s">
        <v>228</v>
      </c>
      <c r="C109" s="70"/>
      <c r="D109" s="70"/>
      <c r="E109" s="71"/>
      <c r="F109" s="67">
        <f>SUM(F110:F118)</f>
        <v>34581077.980000004</v>
      </c>
      <c r="G109" s="67">
        <f>SUM(G110:G118)</f>
        <v>11361295.33</v>
      </c>
      <c r="H109" s="69">
        <f t="shared" si="16"/>
        <v>32.854080883686784</v>
      </c>
      <c r="I109" s="68">
        <f t="shared" si="14"/>
        <v>34581077.980000004</v>
      </c>
      <c r="J109" s="68">
        <f>D109+G109</f>
        <v>11361295.33</v>
      </c>
      <c r="K109" s="72">
        <f t="shared" si="8"/>
        <v>32.854080883686784</v>
      </c>
    </row>
    <row r="110" spans="1:11" ht="24.75" customHeight="1">
      <c r="A110" s="26" t="s">
        <v>229</v>
      </c>
      <c r="B110" s="27" t="s">
        <v>230</v>
      </c>
      <c r="C110" s="70"/>
      <c r="D110" s="70"/>
      <c r="E110" s="71"/>
      <c r="F110" s="59">
        <v>5547384</v>
      </c>
      <c r="G110" s="59">
        <v>3310325.8</v>
      </c>
      <c r="H110" s="62">
        <f t="shared" si="16"/>
        <v>59.673637159425056</v>
      </c>
      <c r="I110" s="60">
        <f t="shared" si="14"/>
        <v>5547384</v>
      </c>
      <c r="J110" s="60">
        <f t="shared" si="15"/>
        <v>3310325.8</v>
      </c>
      <c r="K110" s="72">
        <f t="shared" si="8"/>
        <v>59.673637159425056</v>
      </c>
    </row>
    <row r="111" spans="1:11" ht="15.75" customHeight="1" hidden="1">
      <c r="A111" s="17" t="s">
        <v>231</v>
      </c>
      <c r="B111" s="18" t="s">
        <v>232</v>
      </c>
      <c r="C111" s="61"/>
      <c r="D111" s="61"/>
      <c r="E111" s="63"/>
      <c r="F111" s="59"/>
      <c r="G111" s="59"/>
      <c r="H111" s="62"/>
      <c r="I111" s="60">
        <f t="shared" si="14"/>
        <v>0</v>
      </c>
      <c r="J111" s="60">
        <f t="shared" si="15"/>
        <v>0</v>
      </c>
      <c r="K111" s="62"/>
    </row>
    <row r="112" spans="1:11" ht="21" customHeight="1">
      <c r="A112" s="17" t="s">
        <v>233</v>
      </c>
      <c r="B112" s="18" t="s">
        <v>234</v>
      </c>
      <c r="C112" s="61"/>
      <c r="D112" s="61"/>
      <c r="E112" s="60"/>
      <c r="F112" s="59">
        <v>16922338.21</v>
      </c>
      <c r="G112" s="59">
        <v>1122338.21</v>
      </c>
      <c r="H112" s="62">
        <f t="shared" si="16"/>
        <v>6.6322880211481126</v>
      </c>
      <c r="I112" s="60">
        <f t="shared" si="14"/>
        <v>16922338.21</v>
      </c>
      <c r="J112" s="60">
        <f t="shared" si="15"/>
        <v>1122338.21</v>
      </c>
      <c r="K112" s="62">
        <f t="shared" si="8"/>
        <v>6.6322880211481126</v>
      </c>
    </row>
    <row r="113" spans="1:11" ht="21.75" customHeight="1">
      <c r="A113" s="17" t="s">
        <v>235</v>
      </c>
      <c r="B113" s="18" t="s">
        <v>236</v>
      </c>
      <c r="C113" s="61"/>
      <c r="D113" s="61"/>
      <c r="E113" s="63"/>
      <c r="F113" s="59">
        <v>4447855.77</v>
      </c>
      <c r="G113" s="59">
        <v>1655631.32</v>
      </c>
      <c r="H113" s="62">
        <f t="shared" si="16"/>
        <v>37.22313414852479</v>
      </c>
      <c r="I113" s="60">
        <f t="shared" si="14"/>
        <v>4447855.77</v>
      </c>
      <c r="J113" s="60">
        <f t="shared" si="15"/>
        <v>1655631.32</v>
      </c>
      <c r="K113" s="62">
        <f t="shared" si="8"/>
        <v>37.22313414852479</v>
      </c>
    </row>
    <row r="114" spans="1:11" ht="18" customHeight="1">
      <c r="A114" s="17" t="s">
        <v>237</v>
      </c>
      <c r="B114" s="18" t="s">
        <v>238</v>
      </c>
      <c r="C114" s="61"/>
      <c r="D114" s="61"/>
      <c r="E114" s="63"/>
      <c r="F114" s="59">
        <v>400000</v>
      </c>
      <c r="G114" s="59"/>
      <c r="H114" s="62">
        <f t="shared" si="16"/>
        <v>0</v>
      </c>
      <c r="I114" s="60">
        <f t="shared" si="14"/>
        <v>400000</v>
      </c>
      <c r="J114" s="60">
        <f t="shared" si="15"/>
        <v>0</v>
      </c>
      <c r="K114" s="62">
        <f t="shared" si="8"/>
        <v>0</v>
      </c>
    </row>
    <row r="115" spans="1:11" ht="19.5" customHeight="1" hidden="1">
      <c r="A115" s="35" t="s">
        <v>280</v>
      </c>
      <c r="B115" s="32" t="s">
        <v>281</v>
      </c>
      <c r="C115" s="61"/>
      <c r="D115" s="61"/>
      <c r="E115" s="63"/>
      <c r="F115" s="59"/>
      <c r="G115" s="59"/>
      <c r="H115" s="62" t="e">
        <f t="shared" si="16"/>
        <v>#DIV/0!</v>
      </c>
      <c r="I115" s="60">
        <f t="shared" si="14"/>
        <v>0</v>
      </c>
      <c r="J115" s="60">
        <f>G115+D115</f>
        <v>0</v>
      </c>
      <c r="K115" s="62" t="e">
        <f>J115/I115*100</f>
        <v>#DIV/0!</v>
      </c>
    </row>
    <row r="116" spans="1:11" ht="33" customHeight="1">
      <c r="A116" s="17" t="s">
        <v>239</v>
      </c>
      <c r="B116" s="18" t="s">
        <v>240</v>
      </c>
      <c r="C116" s="61"/>
      <c r="D116" s="61"/>
      <c r="E116" s="63"/>
      <c r="F116" s="59">
        <v>6303500</v>
      </c>
      <c r="G116" s="59">
        <v>5273000</v>
      </c>
      <c r="H116" s="62">
        <f t="shared" si="16"/>
        <v>83.65193939874673</v>
      </c>
      <c r="I116" s="60">
        <f t="shared" si="14"/>
        <v>6303500</v>
      </c>
      <c r="J116" s="60">
        <f t="shared" si="15"/>
        <v>5273000</v>
      </c>
      <c r="K116" s="62">
        <f t="shared" si="8"/>
        <v>83.65193939874673</v>
      </c>
    </row>
    <row r="117" spans="1:11" ht="27" customHeight="1">
      <c r="A117" s="17" t="s">
        <v>241</v>
      </c>
      <c r="B117" s="18" t="s">
        <v>242</v>
      </c>
      <c r="C117" s="61"/>
      <c r="D117" s="61"/>
      <c r="E117" s="63"/>
      <c r="F117" s="59">
        <v>960000</v>
      </c>
      <c r="G117" s="59">
        <v>0</v>
      </c>
      <c r="H117" s="62">
        <f t="shared" si="16"/>
        <v>0</v>
      </c>
      <c r="I117" s="60">
        <f t="shared" si="14"/>
        <v>960000</v>
      </c>
      <c r="J117" s="60">
        <f t="shared" si="15"/>
        <v>0</v>
      </c>
      <c r="K117" s="62">
        <f t="shared" si="8"/>
        <v>0</v>
      </c>
    </row>
    <row r="118" spans="1:11" ht="18.75" customHeight="1" hidden="1">
      <c r="A118" s="17" t="s">
        <v>243</v>
      </c>
      <c r="B118" s="18" t="s">
        <v>244</v>
      </c>
      <c r="C118" s="61"/>
      <c r="D118" s="61"/>
      <c r="E118" s="63"/>
      <c r="F118" s="59"/>
      <c r="G118" s="59"/>
      <c r="H118" s="62" t="e">
        <f t="shared" si="16"/>
        <v>#DIV/0!</v>
      </c>
      <c r="I118" s="60">
        <f t="shared" si="14"/>
        <v>0</v>
      </c>
      <c r="J118" s="60">
        <f t="shared" si="15"/>
        <v>0</v>
      </c>
      <c r="K118" s="62" t="e">
        <f t="shared" si="8"/>
        <v>#DIV/0!</v>
      </c>
    </row>
    <row r="119" spans="1:11" ht="12.75">
      <c r="A119" s="17" t="s">
        <v>172</v>
      </c>
      <c r="B119" s="18" t="s">
        <v>225</v>
      </c>
      <c r="C119" s="59">
        <v>1000000</v>
      </c>
      <c r="D119" s="61">
        <v>0</v>
      </c>
      <c r="E119" s="60">
        <f>D119/C119*100</f>
        <v>0</v>
      </c>
      <c r="F119" s="63"/>
      <c r="G119" s="63"/>
      <c r="H119" s="63"/>
      <c r="I119" s="60">
        <f t="shared" si="14"/>
        <v>1000000</v>
      </c>
      <c r="J119" s="60">
        <f t="shared" si="15"/>
        <v>0</v>
      </c>
      <c r="K119" s="62">
        <f t="shared" si="8"/>
        <v>0</v>
      </c>
    </row>
    <row r="120" ht="12.75">
      <c r="K120" s="23"/>
    </row>
    <row r="121" spans="3:7" ht="12.75">
      <c r="C121" s="33"/>
      <c r="D121" s="33"/>
      <c r="F121" s="33"/>
      <c r="G121" s="33"/>
    </row>
    <row r="122" ht="12.75">
      <c r="F122" s="33"/>
    </row>
    <row r="123" ht="12.75">
      <c r="C123" s="33"/>
    </row>
  </sheetData>
  <mergeCells count="5">
    <mergeCell ref="I6:K6"/>
    <mergeCell ref="A4:D4"/>
    <mergeCell ref="A3:D3"/>
    <mergeCell ref="C6:E6"/>
    <mergeCell ref="F6:H6"/>
  </mergeCells>
  <conditionalFormatting sqref="F94:F95 F110:F118 F77 F74 F88:F92">
    <cfRule type="expression" priority="1" dxfId="0" stopIfTrue="1">
      <formula>B74=1</formula>
    </cfRule>
  </conditionalFormatting>
  <conditionalFormatting sqref="G94:G95 G110:G118 F73 G77 G73:G74 G88:G92">
    <cfRule type="expression" priority="2" dxfId="0" stopIfTrue="1">
      <formula>A73=1</formula>
    </cfRule>
  </conditionalFormatting>
  <printOptions/>
  <pageMargins left="0.32" right="0.33" top="0.31" bottom="0.33" header="0" footer="0"/>
  <pageSetup fitToHeight="50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FinUpr</dc:creator>
  <cp:keywords/>
  <dc:description/>
  <cp:lastModifiedBy>FinUpr</cp:lastModifiedBy>
  <cp:lastPrinted>2023-02-13T09:19:11Z</cp:lastPrinted>
  <dcterms:created xsi:type="dcterms:W3CDTF">2021-05-19T06:49:22Z</dcterms:created>
  <dcterms:modified xsi:type="dcterms:W3CDTF">2023-04-18T06:49:56Z</dcterms:modified>
  <cp:category/>
  <cp:version/>
  <cp:contentType/>
  <cp:contentStatus/>
</cp:coreProperties>
</file>