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080" activeTab="0"/>
  </bookViews>
  <sheets>
    <sheet name="Доходи" sheetId="1" r:id="rId1"/>
    <sheet name="Видатки" sheetId="2" r:id="rId2"/>
  </sheets>
  <definedNames>
    <definedName name="_xlnm.Print_Titles" localSheetId="0">'Доходи'!$A:$C</definedName>
  </definedNames>
  <calcPr fullCalcOnLoad="1"/>
</workbook>
</file>

<file path=xl/sharedStrings.xml><?xml version="1.0" encoding="utf-8"?>
<sst xmlns="http://schemas.openxmlformats.org/spreadsheetml/2006/main" count="395" uniqueCount="356">
  <si>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</si>
  <si>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</si>
  <si>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</si>
  <si>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</si>
  <si>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</si>
  <si>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</si>
  <si>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</si>
  <si>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</si>
  <si>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</si>
  <si>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</si>
  <si>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</si>
  <si>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</si>
  <si>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</si>
  <si>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</si>
  <si>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</si>
  <si>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</si>
  <si>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</si>
  <si>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</si>
  <si>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</si>
  <si>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</si>
  <si>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</si>
  <si>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</si>
  <si>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</si>
  <si>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</si>
  <si>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</si>
  <si>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</si>
  <si>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</si>
  <si>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</si>
  <si>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</si>
  <si>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</si>
  <si>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</si>
  <si>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</si>
  <si>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</si>
  <si>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</si>
  <si>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</si>
  <si>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</si>
  <si>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</si>
  <si>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</si>
  <si>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</si>
  <si>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</si>
  <si>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</si>
  <si>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</si>
  <si>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</si>
  <si>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</si>
  <si>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</si>
  <si>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</si>
  <si>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</si>
  <si>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</si>
  <si>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</si>
  <si>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</si>
  <si>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</si>
  <si>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</si>
  <si>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</si>
  <si>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</si>
  <si>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</si>
  <si>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</si>
  <si>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</si>
  <si>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</si>
  <si>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</si>
  <si>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</si>
  <si>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</si>
  <si>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</si>
  <si>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</si>
  <si>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</si>
  <si>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</si>
  <si>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</si>
  <si>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</si>
  <si>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</si>
  <si>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</si>
  <si>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</si>
  <si>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>Спеціальний фонд</t>
  </si>
  <si>
    <t>Разом</t>
  </si>
  <si>
    <t>% виконання</t>
  </si>
  <si>
    <t>грн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</si>
  <si>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</si>
  <si>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</si>
  <si>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</si>
  <si>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</si>
  <si>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</si>
  <si>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</si>
  <si>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</si>
  <si>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</si>
  <si>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</si>
  <si>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</si>
  <si>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</si>
  <si>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</si>
  <si>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</si>
  <si>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</si>
  <si>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</si>
  <si>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</si>
  <si>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</si>
  <si>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</si>
  <si>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</si>
  <si>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</si>
  <si>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</si>
  <si>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</si>
  <si>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1000</t>
  </si>
  <si>
    <t>Освіта</t>
  </si>
  <si>
    <t>Надання дошкільної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</si>
  <si>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</si>
  <si>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</si>
  <si>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</si>
  <si>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</si>
  <si>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</si>
  <si>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</si>
  <si>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</si>
  <si>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2000</t>
  </si>
  <si>
    <t>Охорона здоров`я</t>
  </si>
  <si>
    <t>0112010</t>
  </si>
  <si>
    <t>Багатопрофільна стаціонарна медична допомога населенню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</si>
  <si>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</si>
  <si>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</si>
  <si>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</si>
  <si>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</si>
  <si>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</si>
  <si>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</si>
  <si>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0113031</t>
  </si>
  <si>
    <t>Надання інших пільг окремим категоріям громадян відповідно до законодавства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</si>
  <si>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</si>
  <si>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</si>
  <si>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</si>
  <si>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</si>
  <si>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</si>
  <si>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</si>
  <si>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</si>
  <si>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</si>
  <si>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</si>
  <si>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</si>
  <si>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</si>
  <si>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</si>
  <si>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0113210</t>
  </si>
  <si>
    <t>Організація та проведення громадських робіт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</si>
  <si>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</si>
  <si>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</si>
  <si>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</si>
  <si>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</si>
  <si>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</si>
  <si>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4000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</si>
  <si>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</si>
  <si>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</si>
  <si>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</si>
  <si>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</si>
  <si>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</si>
  <si>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</si>
  <si>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5000</t>
  </si>
  <si>
    <t>Фiзична культура i спорт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</si>
  <si>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</si>
  <si>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</si>
  <si>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</si>
  <si>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</si>
  <si>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</si>
  <si>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</si>
  <si>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</si>
  <si>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</si>
  <si>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</si>
  <si>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</si>
  <si>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</si>
  <si>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</si>
  <si>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</si>
  <si>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0116082</t>
  </si>
  <si>
    <t>Придбання житла для окремих категорій населення відповідно до законодавства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</si>
  <si>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</si>
  <si>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</si>
  <si>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</si>
  <si>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</si>
  <si>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</si>
  <si>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</si>
  <si>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</si>
  <si>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</si>
  <si>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</si>
  <si>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3718710</t>
  </si>
  <si>
    <t>Резервний фонд місцевого бюджету</t>
  </si>
  <si>
    <t>9000</t>
  </si>
  <si>
    <t>Міжбюджетні трансферти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</si>
  <si>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</si>
  <si>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</si>
  <si>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</si>
  <si>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% виконання </t>
  </si>
  <si>
    <t>0100</t>
  </si>
  <si>
    <t>Видатки</t>
  </si>
  <si>
    <t>0117310</t>
  </si>
  <si>
    <t>Будівництво-1 об`єктів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</si>
  <si>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</si>
  <si>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</si>
  <si>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0117650</t>
  </si>
  <si>
    <t>Проведення експертної грошової оцінки земельної ділянки чи права на неї</t>
  </si>
  <si>
    <t>0118340</t>
  </si>
  <si>
    <t>Природоохоронні заходи за рахунок цільових фондів</t>
  </si>
  <si>
    <t>2100</t>
  </si>
  <si>
    <t>Оплата праці і нарахування на заробітну плату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</si>
  <si>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</si>
  <si>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</si>
  <si>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</si>
  <si>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</si>
  <si>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</si>
  <si>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</si>
  <si>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</si>
  <si>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</si>
  <si>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</si>
  <si>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</si>
  <si>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</si>
  <si>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</si>
  <si>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</si>
  <si>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</si>
  <si>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</si>
  <si>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</si>
  <si>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</si>
  <si>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</si>
  <si>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</si>
  <si>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</si>
  <si>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</si>
  <si>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</si>
  <si>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</si>
  <si>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</si>
  <si>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</si>
  <si>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</si>
  <si>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</si>
  <si>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</si>
  <si>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</si>
  <si>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</si>
  <si>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</si>
  <si>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2730</t>
  </si>
  <si>
    <t>Інші виплати населенню</t>
  </si>
  <si>
    <t>2800</t>
  </si>
  <si>
    <t>Інші поточні видатки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</si>
  <si>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</si>
  <si>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</si>
  <si>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</si>
  <si>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Капітальні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</si>
  <si>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</si>
  <si>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</si>
  <si>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</si>
  <si>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</si>
  <si>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</si>
  <si>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</si>
  <si>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</si>
  <si>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</si>
  <si>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</si>
  <si>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</si>
  <si>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</si>
  <si>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</si>
  <si>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</si>
  <si>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</si>
  <si>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</si>
  <si>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</si>
  <si>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</si>
  <si>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0117630</t>
  </si>
  <si>
    <t>Реалізація програм і заходів в галузі зовнішньоекономічної діяльності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</si>
  <si>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</si>
  <si>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</si>
  <si>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</si>
  <si>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</si>
  <si>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0118330</t>
  </si>
  <si>
    <t>Інша діяльність у сфері екології та охорони природних ресурсів</t>
  </si>
  <si>
    <t>Дотації з державного бюджету місцевим бюджетам</t>
  </si>
  <si>
    <t>Базова дотація </t>
  </si>
  <si>
    <t>0610160</t>
  </si>
  <si>
    <t>0611010</t>
  </si>
  <si>
    <t>0611021</t>
  </si>
  <si>
    <t>0611031</t>
  </si>
  <si>
    <t>0611070</t>
  </si>
  <si>
    <t>0611080</t>
  </si>
  <si>
    <t>0611141</t>
  </si>
  <si>
    <t>0611142</t>
  </si>
  <si>
    <t>0611151</t>
  </si>
  <si>
    <t>0611152</t>
  </si>
  <si>
    <t>0611160</t>
  </si>
  <si>
    <t>0613133</t>
  </si>
  <si>
    <t>0614030</t>
  </si>
  <si>
    <t>0614040</t>
  </si>
  <si>
    <t>0614060</t>
  </si>
  <si>
    <t>0614081</t>
  </si>
  <si>
    <t>0614082</t>
  </si>
  <si>
    <t>0615011</t>
  </si>
  <si>
    <t>0615012</t>
  </si>
  <si>
    <t>0615031</t>
  </si>
  <si>
    <t>0615061</t>
  </si>
  <si>
    <t>0615062</t>
  </si>
  <si>
    <t>3143</t>
  </si>
  <si>
    <t>Реставрація пам`яток культури, історії та архітектури</t>
  </si>
  <si>
    <t>0118110</t>
  </si>
  <si>
    <t>Заходи із запобігання та ліквідації надзвичайних ситуацій та наслідків стихійного лиха</t>
  </si>
  <si>
    <t>0118240</t>
  </si>
  <si>
    <t>Заходи та роботи з територіальної оборони</t>
  </si>
  <si>
    <t>2620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</si>
  <si>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</si>
  <si>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</si>
  <si>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, в т.ч.</t>
  </si>
  <si>
    <t>Акциз, в т.ч.  Пальне</t>
  </si>
  <si>
    <t>Державне управління</t>
  </si>
  <si>
    <t>Економічна діяльність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</si>
  <si>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</si>
  <si>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</si>
  <si>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</si>
  <si>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</si>
  <si>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 xml:space="preserve">Звіт про виконання бюджету Городоцької міської територіальної громади </t>
  </si>
  <si>
    <t>Звіт про виконання бюджету Городоцької міської територіальної громади</t>
  </si>
  <si>
    <t>0119770</t>
  </si>
  <si>
    <t>0619770</t>
  </si>
  <si>
    <t>Уточнений річний план на 2023 рік</t>
  </si>
  <si>
    <t>План на 2023 рік з урахуванням змін</t>
  </si>
  <si>
    <t>Акцизний податок з реалізації суб`єктами господарювання роздрібної торгівлі підакцизних товарів </t>
  </si>
  <si>
    <t>Транспортний податок з фізичних осіб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</si>
  <si>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</si>
  <si>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</si>
  <si>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</si>
  <si>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</si>
  <si>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бюджетних установ від реалізації в установленому порядку майна (крім нерухомого майна) </t>
  </si>
  <si>
    <t>0117330</t>
  </si>
  <si>
    <t>Будівництво інших об`єктів комунальної власності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</si>
  <si>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</si>
  <si>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</si>
  <si>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</si>
  <si>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</si>
  <si>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0617350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</si>
  <si>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</si>
  <si>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0110160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</si>
  <si>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</si>
  <si>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</si>
  <si>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</si>
  <si>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</si>
  <si>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Державне мито, не віднесене до інших категорій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</si>
  <si>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</si>
  <si>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виконання інвестиційних проектів</t>
  </si>
  <si>
    <t>0115045</t>
  </si>
  <si>
    <t>Будівництво мультифункціональних майданчиків для занять ігровими видами спорту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</si>
  <si>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</si>
  <si>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</si>
  <si>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0617368</t>
  </si>
  <si>
    <t>Виконання інвестиційних проектів за рахунок субвенцій з інших бюджетів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</si>
  <si>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</si>
  <si>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</si>
  <si>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</si>
  <si>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</si>
  <si>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</si>
  <si>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0615049</t>
  </si>
  <si>
    <t>Виконання окремих заходів з реалізації соціального проекту `Активні парки - локації здорової України`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</si>
  <si>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</si>
  <si>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Дотації з місцевих бюджетів іншим місцевим бюджетам</t>
  </si>
  <si>
    <t>Інші дотації з місцевого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</si>
  <si>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</si>
  <si>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0111142</t>
  </si>
  <si>
    <t>0611261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</si>
  <si>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</si>
  <si>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0119720</t>
  </si>
  <si>
    <t>станом на  1 вересня  2023  року</t>
  </si>
  <si>
    <t>Касові видатки на 01.09.2023р.</t>
  </si>
  <si>
    <t>Факт на 01.09.2023 року</t>
  </si>
  <si>
    <t>Рентна плата за спеціальне використання води</t>
  </si>
  <si>
    <t>Надходження рентної плати за спеціальне використання води від підприємств житлово-комунального господарства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</si>
  <si>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</si>
  <si>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</si>
  <si>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0118311</t>
  </si>
  <si>
    <t>Охорона та раціональне використання природних ресурсів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</si>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</sst>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0"/>
    <numFmt numFmtId="166" formatCode="0.000"/>
    <numFmt numFmtId="167" formatCode="0.0"/>
    <numFmt numFmtId="168" formatCode="#0.0"/>
    <numFmt numFmtId="169" formatCode="0.000000"/>
    <numFmt numFmtId="170" formatCode="0.00000"/>
    <numFmt numFmtId="171" formatCode="#,##0.0"/>
    <numFmt numFmtId="172" formatCode="#0"/>
    <numFmt numFmtId="173" formatCode="#0.000"/>
    <numFmt numFmtId="174" formatCode="#0.0000"/>
    <numFmt numFmtId="175" formatCode="_-* #,##0.0\ _₽_-;\-* #,##0.0\ _₽_-;_-* &quot;-&quot;??\ _₽_-;_-@_-"/>
    <numFmt numFmtId="176" formatCode="_-* #,##0\ _₽_-;\-* #,##0\ _₽_-;_-* &quot;-&quot;??\ _₽_-;_-@_-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3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0" borderId="1" applyNumberFormat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6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23" fillId="0" borderId="9" applyNumberFormat="0" applyFill="0" applyAlignment="0" applyProtection="0"/>
    <xf numFmtId="0" fontId="19" fillId="22" borderId="0" applyNumberFormat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2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4" borderId="14" xfId="0" applyFont="1" applyFill="1" applyBorder="1" applyAlignment="1">
      <alignment wrapText="1"/>
    </xf>
    <xf numFmtId="164" fontId="1" fillId="24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1" fillId="24" borderId="13" xfId="0" applyFont="1" applyFill="1" applyBorder="1" applyAlignment="1" quotePrefix="1">
      <alignment vertical="center" wrapText="1"/>
    </xf>
    <xf numFmtId="0" fontId="1" fillId="24" borderId="13" xfId="0" applyFont="1" applyFill="1" applyBorder="1" applyAlignment="1">
      <alignment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/>
    </xf>
    <xf numFmtId="0" fontId="1" fillId="0" borderId="13" xfId="0" applyFont="1" applyFill="1" applyBorder="1" applyAlignment="1" quotePrefix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ill="1" applyBorder="1" applyAlignment="1" quotePrefix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8" fillId="0" borderId="13" xfId="126" applyBorder="1" applyAlignment="1">
      <alignment horizontal="center" vertical="center"/>
      <protection/>
    </xf>
    <xf numFmtId="0" fontId="1" fillId="24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3" xfId="126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8" fillId="0" borderId="13" xfId="126" applyFont="1" applyBorder="1" applyAlignment="1">
      <alignment vertical="center" wrapText="1"/>
      <protection/>
    </xf>
    <xf numFmtId="0" fontId="8" fillId="0" borderId="13" xfId="126" applyBorder="1" applyAlignment="1">
      <alignment horizontal="left" vertical="center"/>
      <protection/>
    </xf>
    <xf numFmtId="164" fontId="1" fillId="24" borderId="19" xfId="0" applyNumberFormat="1" applyFont="1" applyFill="1" applyBorder="1" applyAlignment="1">
      <alignment/>
    </xf>
    <xf numFmtId="164" fontId="1" fillId="24" borderId="20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3" xfId="144" applyNumberFormat="1" applyBorder="1" applyAlignment="1">
      <alignment/>
    </xf>
    <xf numFmtId="164" fontId="0" fillId="0" borderId="21" xfId="144" applyNumberFormat="1" applyBorder="1" applyAlignment="1">
      <alignment/>
    </xf>
    <xf numFmtId="164" fontId="0" fillId="0" borderId="22" xfId="144" applyNumberFormat="1" applyBorder="1" applyAlignment="1">
      <alignment/>
    </xf>
    <xf numFmtId="164" fontId="1" fillId="24" borderId="21" xfId="144" applyNumberFormat="1" applyFont="1" applyFill="1" applyBorder="1" applyAlignment="1">
      <alignment/>
    </xf>
    <xf numFmtId="164" fontId="1" fillId="24" borderId="22" xfId="0" applyNumberFormat="1" applyFont="1" applyFill="1" applyBorder="1" applyAlignment="1">
      <alignment/>
    </xf>
    <xf numFmtId="164" fontId="1" fillId="24" borderId="21" xfId="0" applyNumberFormat="1" applyFont="1" applyFill="1" applyBorder="1" applyAlignment="1">
      <alignment/>
    </xf>
    <xf numFmtId="164" fontId="0" fillId="0" borderId="13" xfId="144" applyNumberFormat="1" applyFill="1" applyBorder="1" applyAlignment="1">
      <alignment/>
    </xf>
    <xf numFmtId="164" fontId="1" fillId="0" borderId="21" xfId="144" applyNumberFormat="1" applyFont="1" applyFill="1" applyBorder="1" applyAlignment="1">
      <alignment/>
    </xf>
    <xf numFmtId="164" fontId="0" fillId="0" borderId="23" xfId="144" applyNumberFormat="1" applyBorder="1" applyAlignment="1">
      <alignment/>
    </xf>
    <xf numFmtId="164" fontId="0" fillId="0" borderId="21" xfId="144" applyNumberFormat="1" applyFont="1" applyFill="1" applyBorder="1" applyAlignment="1">
      <alignment/>
    </xf>
    <xf numFmtId="164" fontId="1" fillId="24" borderId="18" xfId="144" applyNumberFormat="1" applyFont="1" applyFill="1" applyBorder="1" applyAlignment="1">
      <alignment/>
    </xf>
    <xf numFmtId="164" fontId="1" fillId="24" borderId="16" xfId="0" applyNumberFormat="1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4" fontId="27" fillId="24" borderId="13" xfId="126" applyNumberFormat="1" applyFont="1" applyFill="1" applyBorder="1" applyAlignment="1">
      <alignment vertical="center"/>
      <protection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/>
    </xf>
    <xf numFmtId="4" fontId="8" fillId="0" borderId="13" xfId="126" applyNumberFormat="1" applyBorder="1" applyAlignment="1">
      <alignment vertical="center"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27" fillId="0" borderId="13" xfId="126" applyNumberFormat="1" applyFont="1" applyFill="1" applyBorder="1" applyAlignment="1">
      <alignment vertical="center"/>
      <protection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vertical="center" wrapText="1"/>
    </xf>
    <xf numFmtId="4" fontId="27" fillId="0" borderId="13" xfId="126" applyNumberFormat="1" applyFont="1" applyBorder="1" applyAlignment="1">
      <alignment vertical="center"/>
      <protection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8" fillId="0" borderId="13" xfId="126" applyFill="1" applyBorder="1" applyAlignment="1">
      <alignment horizontal="center" vertical="center"/>
      <protection/>
    </xf>
    <xf numFmtId="0" fontId="8" fillId="0" borderId="13" xfId="126" applyFill="1" applyBorder="1" applyAlignment="1">
      <alignment vertical="center" wrapText="1"/>
      <protection/>
    </xf>
    <xf numFmtId="0" fontId="8" fillId="0" borderId="13" xfId="126" applyFont="1" applyFill="1" applyBorder="1" applyAlignment="1">
      <alignment vertical="center" wrapText="1"/>
      <protection/>
    </xf>
    <xf numFmtId="4" fontId="8" fillId="0" borderId="13" xfId="126" applyNumberFormat="1" applyFont="1" applyBorder="1" applyAlignment="1">
      <alignment vertical="center"/>
      <protection/>
    </xf>
    <xf numFmtId="164" fontId="0" fillId="0" borderId="14" xfId="144" applyNumberFormat="1" applyBorder="1" applyAlignment="1">
      <alignment/>
    </xf>
    <xf numFmtId="0" fontId="27" fillId="24" borderId="13" xfId="126" applyFont="1" applyFill="1" applyBorder="1" applyAlignment="1">
      <alignment horizontal="center" vertical="center"/>
      <protection/>
    </xf>
    <xf numFmtId="0" fontId="27" fillId="24" borderId="13" xfId="126" applyFont="1" applyFill="1" applyBorder="1" applyAlignment="1">
      <alignment vertical="center" wrapText="1"/>
      <protection/>
    </xf>
    <xf numFmtId="4" fontId="27" fillId="24" borderId="13" xfId="126" applyNumberFormat="1" applyFont="1" applyFill="1" applyBorder="1" applyAlignment="1">
      <alignment vertical="center"/>
      <protection/>
    </xf>
    <xf numFmtId="164" fontId="1" fillId="0" borderId="13" xfId="144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4" fontId="27" fillId="0" borderId="13" xfId="126" applyNumberFormat="1" applyFont="1" applyFill="1" applyBorder="1" applyAlignment="1">
      <alignment vertical="center"/>
      <protection/>
    </xf>
    <xf numFmtId="4" fontId="8" fillId="0" borderId="13" xfId="126" applyNumberFormat="1" applyFont="1" applyFill="1" applyBorder="1" applyAlignment="1">
      <alignment vertical="center"/>
      <protection/>
    </xf>
    <xf numFmtId="49" fontId="8" fillId="0" borderId="13" xfId="126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wrapText="1"/>
    </xf>
    <xf numFmtId="0" fontId="1" fillId="24" borderId="14" xfId="0" applyFont="1" applyFill="1" applyBorder="1" applyAlignment="1">
      <alignment horizontal="left" wrapText="1"/>
    </xf>
    <xf numFmtId="0" fontId="1" fillId="24" borderId="24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33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 3" xfId="125"/>
    <cellStyle name="Обычный_shabl_dod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ечание_Xl0000003_1" xfId="134"/>
    <cellStyle name="Примітка" xfId="135"/>
    <cellStyle name="Percent" xfId="136"/>
    <cellStyle name="Результат" xfId="137"/>
    <cellStyle name="Связанная ячейка" xfId="138"/>
    <cellStyle name="Середній" xfId="139"/>
    <cellStyle name="Стиль 1" xfId="140"/>
    <cellStyle name="Текст попередження" xfId="141"/>
    <cellStyle name="Текст пояснення" xfId="142"/>
    <cellStyle name="Текст предупреждения" xfId="143"/>
    <cellStyle name="Comma" xfId="144"/>
    <cellStyle name="Comma [0]" xfId="145"/>
    <cellStyle name="Хороший" xfId="146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"/>
  <sheetViews>
    <sheetView tabSelected="1" workbookViewId="0" topLeftCell="A1">
      <selection activeCell="J130" sqref="J129:J130"/>
    </sheetView>
  </sheetViews>
  <sheetFormatPr defaultColWidth="9.00390625" defaultRowHeight="12.75"/>
  <cols>
    <col min="1" max="1" width="0.12890625" style="0" customWidth="1"/>
    <col min="3" max="3" width="43.125" style="0" customWidth="1"/>
    <col min="4" max="4" width="14.75390625" style="0" customWidth="1"/>
    <col min="5" max="5" width="14.875" style="0" customWidth="1"/>
    <col min="6" max="6" width="8.75390625" style="0" customWidth="1"/>
    <col min="7" max="7" width="12.75390625" style="0" customWidth="1"/>
    <col min="8" max="8" width="11.75390625" style="0" customWidth="1"/>
    <col min="9" max="9" width="9.25390625" style="0" customWidth="1"/>
    <col min="10" max="11" width="12.625" style="0" customWidth="1"/>
    <col min="12" max="12" width="9.625" style="0" customWidth="1"/>
  </cols>
  <sheetData>
    <row r="2" spans="1:9" ht="18">
      <c r="A2" s="1"/>
      <c r="B2" s="8" t="s">
        <v>295</v>
      </c>
      <c r="C2" s="1"/>
      <c r="D2" s="1"/>
      <c r="E2" s="1"/>
      <c r="F2" s="1"/>
      <c r="G2" s="1"/>
      <c r="H2" s="1"/>
      <c r="I2" s="1"/>
    </row>
    <row r="3" spans="1:9" ht="23.25">
      <c r="A3" s="5"/>
      <c r="B3" s="9" t="s">
        <v>345</v>
      </c>
      <c r="C3" s="6"/>
      <c r="D3" s="6"/>
      <c r="E3" s="6"/>
      <c r="F3" s="6"/>
      <c r="G3" s="6"/>
      <c r="H3" s="6"/>
      <c r="I3" s="6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7"/>
      <c r="B5" s="7" t="s">
        <v>1</v>
      </c>
      <c r="C5" s="6"/>
      <c r="D5" s="6"/>
      <c r="E5" s="6"/>
      <c r="F5" s="6"/>
      <c r="G5" s="6"/>
      <c r="H5" s="6"/>
      <c r="I5" s="6"/>
    </row>
    <row r="6" ht="13.5" thickBot="1">
      <c r="K6" t="s">
        <v>73</v>
      </c>
    </row>
    <row r="7" spans="1:12" ht="18.75" customHeight="1">
      <c r="A7" s="89"/>
      <c r="B7" s="86" t="s">
        <v>0</v>
      </c>
      <c r="C7" s="91" t="s">
        <v>1</v>
      </c>
      <c r="D7" s="86" t="s">
        <v>69</v>
      </c>
      <c r="E7" s="87"/>
      <c r="F7" s="88"/>
      <c r="G7" s="86" t="s">
        <v>70</v>
      </c>
      <c r="H7" s="87"/>
      <c r="I7" s="88"/>
      <c r="J7" s="86" t="s">
        <v>71</v>
      </c>
      <c r="K7" s="87"/>
      <c r="L7" s="88"/>
    </row>
    <row r="8" spans="1:12" ht="67.5" customHeight="1" thickBot="1">
      <c r="A8" s="89"/>
      <c r="B8" s="90"/>
      <c r="C8" s="92"/>
      <c r="D8" s="12" t="s">
        <v>299</v>
      </c>
      <c r="E8" s="13" t="s">
        <v>347</v>
      </c>
      <c r="F8" s="14" t="s">
        <v>72</v>
      </c>
      <c r="G8" s="12" t="s">
        <v>299</v>
      </c>
      <c r="H8" s="13" t="s">
        <v>347</v>
      </c>
      <c r="I8" s="14" t="s">
        <v>72</v>
      </c>
      <c r="J8" s="12" t="s">
        <v>299</v>
      </c>
      <c r="K8" s="13" t="s">
        <v>347</v>
      </c>
      <c r="L8" s="14" t="s">
        <v>72</v>
      </c>
    </row>
    <row r="9" spans="1:12" ht="21" customHeight="1">
      <c r="A9" s="27"/>
      <c r="B9" s="29">
        <v>10000000</v>
      </c>
      <c r="C9" s="29" t="s">
        <v>2</v>
      </c>
      <c r="D9" s="4">
        <v>244425835</v>
      </c>
      <c r="E9" s="4">
        <v>182638889.35999995</v>
      </c>
      <c r="F9" s="11">
        <f>E9/D9*100</f>
        <v>74.72159780491288</v>
      </c>
      <c r="G9" s="4">
        <v>148525</v>
      </c>
      <c r="H9" s="4">
        <v>130340.06</v>
      </c>
      <c r="I9" s="11">
        <f>H9/G9*100</f>
        <v>87.756310385457</v>
      </c>
      <c r="J9" s="35">
        <f>D9+G9</f>
        <v>244574360</v>
      </c>
      <c r="K9" s="36">
        <f>E9+H9</f>
        <v>182769229.41999996</v>
      </c>
      <c r="L9" s="11">
        <f>K9/J9*100</f>
        <v>74.72951351891504</v>
      </c>
    </row>
    <row r="10" spans="1:12" ht="34.5" customHeight="1">
      <c r="A10" s="27"/>
      <c r="B10" s="27">
        <v>11000000</v>
      </c>
      <c r="C10" s="27" t="s">
        <v>3</v>
      </c>
      <c r="D10" s="3">
        <v>155053164</v>
      </c>
      <c r="E10" s="3">
        <v>110730811.82000001</v>
      </c>
      <c r="F10" s="37">
        <f aca="true" t="shared" si="0" ref="F10:F79">E10/D10*100</f>
        <v>71.4147386376456</v>
      </c>
      <c r="G10" s="38"/>
      <c r="H10" s="3"/>
      <c r="I10" s="37"/>
      <c r="J10" s="38">
        <f aca="true" t="shared" si="1" ref="J10:J53">D10+G10</f>
        <v>155053164</v>
      </c>
      <c r="K10" s="3">
        <f aca="true" t="shared" si="2" ref="K10:K53">E10+H10</f>
        <v>110730811.82000001</v>
      </c>
      <c r="L10" s="37">
        <f aca="true" t="shared" si="3" ref="L10:L53">K10/J10*100</f>
        <v>71.4147386376456</v>
      </c>
    </row>
    <row r="11" spans="1:12" ht="12.75">
      <c r="A11" s="27"/>
      <c r="B11" s="27">
        <v>11010000</v>
      </c>
      <c r="C11" s="27" t="s">
        <v>4</v>
      </c>
      <c r="D11" s="3">
        <v>155053164</v>
      </c>
      <c r="E11" s="3">
        <v>110730811.82000001</v>
      </c>
      <c r="F11" s="40">
        <f t="shared" si="0"/>
        <v>71.4147386376456</v>
      </c>
      <c r="G11" s="41"/>
      <c r="H11" s="39"/>
      <c r="I11" s="40"/>
      <c r="J11" s="38">
        <f t="shared" si="1"/>
        <v>155053164</v>
      </c>
      <c r="K11" s="3">
        <f t="shared" si="2"/>
        <v>110730811.82000001</v>
      </c>
      <c r="L11" s="37">
        <f t="shared" si="3"/>
        <v>71.4147386376456</v>
      </c>
    </row>
    <row r="12" spans="1:12" ht="45" customHeight="1">
      <c r="A12" s="27"/>
      <c r="B12" s="27">
        <v>11010100</v>
      </c>
      <c r="C12" s="27" t="s">
        <v>5</v>
      </c>
      <c r="D12" s="3">
        <v>132130292</v>
      </c>
      <c r="E12" s="3">
        <v>92381185.93</v>
      </c>
      <c r="F12" s="40">
        <f t="shared" si="0"/>
        <v>69.91673486198002</v>
      </c>
      <c r="G12" s="41"/>
      <c r="H12" s="39"/>
      <c r="I12" s="40"/>
      <c r="J12" s="38">
        <f t="shared" si="1"/>
        <v>132130292</v>
      </c>
      <c r="K12" s="3">
        <f t="shared" si="2"/>
        <v>92381185.93</v>
      </c>
      <c r="L12" s="37">
        <f t="shared" si="3"/>
        <v>69.91673486198002</v>
      </c>
    </row>
    <row r="13" spans="1:12" ht="63.75">
      <c r="A13" s="27"/>
      <c r="B13" s="27">
        <v>11010200</v>
      </c>
      <c r="C13" s="27" t="s">
        <v>6</v>
      </c>
      <c r="D13" s="3">
        <v>14713113</v>
      </c>
      <c r="E13" s="3">
        <v>12907997</v>
      </c>
      <c r="F13" s="40">
        <f t="shared" si="0"/>
        <v>87.73124355124575</v>
      </c>
      <c r="G13" s="41"/>
      <c r="H13" s="39"/>
      <c r="I13" s="40"/>
      <c r="J13" s="38">
        <f t="shared" si="1"/>
        <v>14713113</v>
      </c>
      <c r="K13" s="3">
        <f t="shared" si="2"/>
        <v>12907997</v>
      </c>
      <c r="L13" s="37">
        <f t="shared" si="3"/>
        <v>87.73124355124575</v>
      </c>
    </row>
    <row r="14" spans="1:12" ht="40.5" customHeight="1">
      <c r="A14" s="27"/>
      <c r="B14" s="27">
        <v>11010400</v>
      </c>
      <c r="C14" s="27" t="s">
        <v>7</v>
      </c>
      <c r="D14" s="3">
        <v>5765600</v>
      </c>
      <c r="E14" s="3">
        <v>3263818.09</v>
      </c>
      <c r="F14" s="40">
        <f t="shared" si="0"/>
        <v>56.60847249202165</v>
      </c>
      <c r="G14" s="41"/>
      <c r="H14" s="39"/>
      <c r="I14" s="40"/>
      <c r="J14" s="38">
        <f t="shared" si="1"/>
        <v>5765600</v>
      </c>
      <c r="K14" s="3">
        <f t="shared" si="2"/>
        <v>3263818.09</v>
      </c>
      <c r="L14" s="37">
        <f t="shared" si="3"/>
        <v>56.60847249202165</v>
      </c>
    </row>
    <row r="15" spans="1:12" ht="38.25">
      <c r="A15" s="27"/>
      <c r="B15" s="27">
        <v>11010500</v>
      </c>
      <c r="C15" s="27" t="s">
        <v>8</v>
      </c>
      <c r="D15" s="3">
        <v>2444159</v>
      </c>
      <c r="E15" s="3">
        <v>2177810.8</v>
      </c>
      <c r="F15" s="40">
        <f t="shared" si="0"/>
        <v>89.10266476117143</v>
      </c>
      <c r="G15" s="41"/>
      <c r="H15" s="39"/>
      <c r="I15" s="40"/>
      <c r="J15" s="38">
        <f t="shared" si="1"/>
        <v>2444159</v>
      </c>
      <c r="K15" s="3">
        <f t="shared" si="2"/>
        <v>2177810.8</v>
      </c>
      <c r="L15" s="37">
        <f t="shared" si="3"/>
        <v>89.10266476117143</v>
      </c>
    </row>
    <row r="16" spans="1:12" ht="25.5">
      <c r="A16" s="27"/>
      <c r="B16" s="27">
        <v>13000000</v>
      </c>
      <c r="C16" s="27" t="s">
        <v>9</v>
      </c>
      <c r="D16" s="3">
        <v>951300</v>
      </c>
      <c r="E16" s="3">
        <v>618770.56</v>
      </c>
      <c r="F16" s="40">
        <f t="shared" si="0"/>
        <v>65.04473457374121</v>
      </c>
      <c r="G16" s="41"/>
      <c r="H16" s="39"/>
      <c r="I16" s="40"/>
      <c r="J16" s="38">
        <f t="shared" si="1"/>
        <v>951300</v>
      </c>
      <c r="K16" s="3">
        <f t="shared" si="2"/>
        <v>618770.56</v>
      </c>
      <c r="L16" s="37">
        <f t="shared" si="3"/>
        <v>65.04473457374121</v>
      </c>
    </row>
    <row r="17" spans="1:12" ht="25.5">
      <c r="A17" s="27"/>
      <c r="B17" s="27">
        <v>13010000</v>
      </c>
      <c r="C17" s="27" t="s">
        <v>10</v>
      </c>
      <c r="D17" s="3">
        <v>390000</v>
      </c>
      <c r="E17" s="3">
        <v>378458.19</v>
      </c>
      <c r="F17" s="40">
        <f t="shared" si="0"/>
        <v>97.04056153846153</v>
      </c>
      <c r="G17" s="41"/>
      <c r="H17" s="39"/>
      <c r="I17" s="40"/>
      <c r="J17" s="38">
        <f t="shared" si="1"/>
        <v>390000</v>
      </c>
      <c r="K17" s="3">
        <f t="shared" si="2"/>
        <v>378458.19</v>
      </c>
      <c r="L17" s="37">
        <f t="shared" si="3"/>
        <v>97.04056153846153</v>
      </c>
    </row>
    <row r="18" spans="1:12" ht="51">
      <c r="A18" s="27"/>
      <c r="B18" s="27">
        <v>13010100</v>
      </c>
      <c r="C18" s="27" t="s">
        <v>11</v>
      </c>
      <c r="D18" s="3">
        <v>50000</v>
      </c>
      <c r="E18" s="3">
        <v>54740.75</v>
      </c>
      <c r="F18" s="40">
        <f t="shared" si="0"/>
        <v>109.48150000000001</v>
      </c>
      <c r="G18" s="41"/>
      <c r="H18" s="39"/>
      <c r="I18" s="40"/>
      <c r="J18" s="38">
        <f t="shared" si="1"/>
        <v>50000</v>
      </c>
      <c r="K18" s="3">
        <f t="shared" si="2"/>
        <v>54740.75</v>
      </c>
      <c r="L18" s="37">
        <f t="shared" si="3"/>
        <v>109.48150000000001</v>
      </c>
    </row>
    <row r="19" spans="1:12" ht="71.25" customHeight="1">
      <c r="A19" s="27"/>
      <c r="B19" s="27">
        <v>13010200</v>
      </c>
      <c r="C19" s="27" t="s">
        <v>12</v>
      </c>
      <c r="D19" s="3">
        <v>340000</v>
      </c>
      <c r="E19" s="3">
        <v>323717.44</v>
      </c>
      <c r="F19" s="40">
        <f t="shared" si="0"/>
        <v>95.21101176470589</v>
      </c>
      <c r="G19" s="41"/>
      <c r="H19" s="39"/>
      <c r="I19" s="40"/>
      <c r="J19" s="38">
        <f t="shared" si="1"/>
        <v>340000</v>
      </c>
      <c r="K19" s="3">
        <f t="shared" si="2"/>
        <v>323717.44</v>
      </c>
      <c r="L19" s="37">
        <f t="shared" si="3"/>
        <v>95.21101176470589</v>
      </c>
    </row>
    <row r="20" spans="1:12" ht="20.25" customHeight="1">
      <c r="A20" s="27"/>
      <c r="B20" s="2">
        <v>13020000</v>
      </c>
      <c r="C20" s="27" t="s">
        <v>348</v>
      </c>
      <c r="D20" s="3"/>
      <c r="E20" s="3">
        <v>268.4</v>
      </c>
      <c r="F20" s="40"/>
      <c r="G20" s="41"/>
      <c r="H20" s="39"/>
      <c r="I20" s="40"/>
      <c r="J20" s="38">
        <f>D20+G20</f>
        <v>0</v>
      </c>
      <c r="K20" s="3">
        <f>E20+H20</f>
        <v>268.4</v>
      </c>
      <c r="L20" s="37"/>
    </row>
    <row r="21" spans="1:12" ht="42" customHeight="1">
      <c r="A21" s="27"/>
      <c r="B21" s="2">
        <v>13020400</v>
      </c>
      <c r="C21" s="27" t="s">
        <v>349</v>
      </c>
      <c r="D21" s="3"/>
      <c r="E21" s="3">
        <v>268.4</v>
      </c>
      <c r="F21" s="40"/>
      <c r="G21" s="41"/>
      <c r="H21" s="39"/>
      <c r="I21" s="40"/>
      <c r="J21" s="38">
        <f>D21+G21</f>
        <v>0</v>
      </c>
      <c r="K21" s="3">
        <f>E21+H21</f>
        <v>268.4</v>
      </c>
      <c r="L21" s="37"/>
    </row>
    <row r="22" spans="1:12" ht="25.5">
      <c r="A22" s="27"/>
      <c r="B22" s="27">
        <v>13030000</v>
      </c>
      <c r="C22" s="27" t="s">
        <v>13</v>
      </c>
      <c r="D22" s="3">
        <v>561300</v>
      </c>
      <c r="E22" s="3">
        <v>240043.97</v>
      </c>
      <c r="F22" s="40">
        <f t="shared" si="0"/>
        <v>42.765717085337606</v>
      </c>
      <c r="G22" s="41"/>
      <c r="H22" s="39"/>
      <c r="I22" s="40"/>
      <c r="J22" s="38">
        <f t="shared" si="1"/>
        <v>561300</v>
      </c>
      <c r="K22" s="3">
        <f t="shared" si="2"/>
        <v>240043.97</v>
      </c>
      <c r="L22" s="37">
        <f t="shared" si="3"/>
        <v>42.765717085337606</v>
      </c>
    </row>
    <row r="23" spans="1:12" ht="38.25">
      <c r="A23" s="27"/>
      <c r="B23" s="27">
        <v>13030100</v>
      </c>
      <c r="C23" s="27" t="s">
        <v>14</v>
      </c>
      <c r="D23" s="3">
        <v>111300</v>
      </c>
      <c r="E23" s="3">
        <v>83115.96</v>
      </c>
      <c r="F23" s="40">
        <f t="shared" si="0"/>
        <v>74.67741239892185</v>
      </c>
      <c r="G23" s="41"/>
      <c r="H23" s="39"/>
      <c r="I23" s="40"/>
      <c r="J23" s="38">
        <f t="shared" si="1"/>
        <v>111300</v>
      </c>
      <c r="K23" s="3">
        <f t="shared" si="2"/>
        <v>83115.96</v>
      </c>
      <c r="L23" s="37">
        <f t="shared" si="3"/>
        <v>74.67741239892185</v>
      </c>
    </row>
    <row r="24" spans="1:12" ht="32.25" customHeight="1">
      <c r="A24" s="27"/>
      <c r="B24" s="27">
        <v>13030700</v>
      </c>
      <c r="C24" s="27" t="s">
        <v>15</v>
      </c>
      <c r="D24" s="3">
        <v>100000</v>
      </c>
      <c r="E24" s="3">
        <v>48438.07</v>
      </c>
      <c r="F24" s="40">
        <f t="shared" si="0"/>
        <v>48.438069999999996</v>
      </c>
      <c r="G24" s="41"/>
      <c r="H24" s="39"/>
      <c r="I24" s="40"/>
      <c r="J24" s="38">
        <f t="shared" si="1"/>
        <v>100000</v>
      </c>
      <c r="K24" s="3">
        <f t="shared" si="2"/>
        <v>48438.07</v>
      </c>
      <c r="L24" s="37">
        <f t="shared" si="3"/>
        <v>48.438069999999996</v>
      </c>
    </row>
    <row r="25" spans="1:12" ht="25.5">
      <c r="A25" s="27"/>
      <c r="B25" s="27">
        <v>13030800</v>
      </c>
      <c r="C25" s="27" t="s">
        <v>16</v>
      </c>
      <c r="D25" s="3">
        <v>350000</v>
      </c>
      <c r="E25" s="3">
        <v>108489.94</v>
      </c>
      <c r="F25" s="40">
        <f t="shared" si="0"/>
        <v>30.997125714285716</v>
      </c>
      <c r="G25" s="41"/>
      <c r="H25" s="39"/>
      <c r="I25" s="40"/>
      <c r="J25" s="38">
        <f t="shared" si="1"/>
        <v>350000</v>
      </c>
      <c r="K25" s="3">
        <f t="shared" si="2"/>
        <v>108489.94</v>
      </c>
      <c r="L25" s="37">
        <f t="shared" si="3"/>
        <v>30.997125714285716</v>
      </c>
    </row>
    <row r="26" spans="1:12" ht="12.75">
      <c r="A26" s="27"/>
      <c r="B26" s="27">
        <v>14000000</v>
      </c>
      <c r="C26" s="27" t="s">
        <v>288</v>
      </c>
      <c r="D26" s="3">
        <v>16901466</v>
      </c>
      <c r="E26" s="3">
        <v>14586797.200000001</v>
      </c>
      <c r="F26" s="40">
        <f t="shared" si="0"/>
        <v>86.3049228984042</v>
      </c>
      <c r="G26" s="41"/>
      <c r="H26" s="39"/>
      <c r="I26" s="40"/>
      <c r="J26" s="38">
        <f t="shared" si="1"/>
        <v>16901466</v>
      </c>
      <c r="K26" s="3">
        <f t="shared" si="2"/>
        <v>14586797.200000001</v>
      </c>
      <c r="L26" s="37">
        <f t="shared" si="3"/>
        <v>86.3049228984042</v>
      </c>
    </row>
    <row r="27" spans="1:12" ht="25.5">
      <c r="A27" s="27"/>
      <c r="B27" s="27">
        <v>14020000</v>
      </c>
      <c r="C27" s="27" t="s">
        <v>17</v>
      </c>
      <c r="D27" s="3">
        <v>2055820</v>
      </c>
      <c r="E27" s="3">
        <v>2285077</v>
      </c>
      <c r="F27" s="40">
        <f t="shared" si="0"/>
        <v>111.15160860386611</v>
      </c>
      <c r="G27" s="41"/>
      <c r="H27" s="39"/>
      <c r="I27" s="40"/>
      <c r="J27" s="38">
        <f t="shared" si="1"/>
        <v>2055820</v>
      </c>
      <c r="K27" s="3">
        <f t="shared" si="2"/>
        <v>2285077</v>
      </c>
      <c r="L27" s="37">
        <f t="shared" si="3"/>
        <v>111.15160860386611</v>
      </c>
    </row>
    <row r="28" spans="1:12" ht="12.75">
      <c r="A28" s="27"/>
      <c r="B28" s="27">
        <v>14021900</v>
      </c>
      <c r="C28" s="27" t="s">
        <v>18</v>
      </c>
      <c r="D28" s="3">
        <v>2055820</v>
      </c>
      <c r="E28" s="3">
        <v>2285077</v>
      </c>
      <c r="F28" s="40">
        <f t="shared" si="0"/>
        <v>111.15160860386611</v>
      </c>
      <c r="G28" s="41"/>
      <c r="H28" s="39"/>
      <c r="I28" s="40"/>
      <c r="J28" s="38">
        <f t="shared" si="1"/>
        <v>2055820</v>
      </c>
      <c r="K28" s="3">
        <f t="shared" si="2"/>
        <v>2285077</v>
      </c>
      <c r="L28" s="37">
        <f t="shared" si="3"/>
        <v>111.15160860386611</v>
      </c>
    </row>
    <row r="29" spans="1:12" ht="38.25">
      <c r="A29" s="27"/>
      <c r="B29" s="27">
        <v>14030000</v>
      </c>
      <c r="C29" s="27" t="s">
        <v>19</v>
      </c>
      <c r="D29" s="3">
        <v>9961346</v>
      </c>
      <c r="E29" s="3">
        <v>9210509.49</v>
      </c>
      <c r="F29" s="40">
        <f t="shared" si="0"/>
        <v>92.46249944535609</v>
      </c>
      <c r="G29" s="41"/>
      <c r="H29" s="39"/>
      <c r="I29" s="40"/>
      <c r="J29" s="38">
        <f t="shared" si="1"/>
        <v>9961346</v>
      </c>
      <c r="K29" s="3">
        <f t="shared" si="2"/>
        <v>9210509.49</v>
      </c>
      <c r="L29" s="37">
        <f t="shared" si="3"/>
        <v>92.46249944535609</v>
      </c>
    </row>
    <row r="30" spans="1:12" ht="12.75">
      <c r="A30" s="27"/>
      <c r="B30" s="27">
        <v>14031900</v>
      </c>
      <c r="C30" s="27" t="s">
        <v>18</v>
      </c>
      <c r="D30" s="3">
        <v>9961346</v>
      </c>
      <c r="E30" s="3">
        <v>9210509.49</v>
      </c>
      <c r="F30" s="40">
        <f t="shared" si="0"/>
        <v>92.46249944535609</v>
      </c>
      <c r="G30" s="41"/>
      <c r="H30" s="39"/>
      <c r="I30" s="40"/>
      <c r="J30" s="38">
        <f t="shared" si="1"/>
        <v>9961346</v>
      </c>
      <c r="K30" s="3">
        <f t="shared" si="2"/>
        <v>9210509.49</v>
      </c>
      <c r="L30" s="37">
        <f t="shared" si="3"/>
        <v>92.46249944535609</v>
      </c>
    </row>
    <row r="31" spans="1:12" ht="38.25">
      <c r="A31" s="27"/>
      <c r="B31" s="27">
        <v>14040000</v>
      </c>
      <c r="C31" s="27" t="s">
        <v>301</v>
      </c>
      <c r="D31" s="3">
        <v>4884300</v>
      </c>
      <c r="E31" s="3">
        <v>3091210.71</v>
      </c>
      <c r="F31" s="40">
        <f t="shared" si="0"/>
        <v>63.2887150666421</v>
      </c>
      <c r="G31" s="41"/>
      <c r="H31" s="39"/>
      <c r="I31" s="40"/>
      <c r="J31" s="38">
        <f aca="true" t="shared" si="4" ref="J31:K33">D31+G31</f>
        <v>4884300</v>
      </c>
      <c r="K31" s="3">
        <f t="shared" si="4"/>
        <v>3091210.71</v>
      </c>
      <c r="L31" s="37">
        <f>K31/J31*100</f>
        <v>63.2887150666421</v>
      </c>
    </row>
    <row r="32" spans="1:12" ht="80.25" customHeight="1">
      <c r="A32" s="27"/>
      <c r="B32" s="2">
        <v>14040100</v>
      </c>
      <c r="C32" s="27" t="s">
        <v>293</v>
      </c>
      <c r="D32" s="3">
        <v>2284300</v>
      </c>
      <c r="E32" s="3">
        <v>1825485.05</v>
      </c>
      <c r="F32" s="40">
        <f t="shared" si="0"/>
        <v>79.91441798362737</v>
      </c>
      <c r="G32" s="41"/>
      <c r="H32" s="39"/>
      <c r="I32" s="40"/>
      <c r="J32" s="38">
        <f t="shared" si="4"/>
        <v>2284300</v>
      </c>
      <c r="K32" s="3">
        <f t="shared" si="4"/>
        <v>1825485.05</v>
      </c>
      <c r="L32" s="37">
        <f t="shared" si="3"/>
        <v>79.91441798362737</v>
      </c>
    </row>
    <row r="33" spans="1:12" ht="69" customHeight="1">
      <c r="A33" s="27"/>
      <c r="B33" s="2">
        <v>14040200</v>
      </c>
      <c r="C33" s="27" t="s">
        <v>285</v>
      </c>
      <c r="D33" s="3">
        <v>2600000</v>
      </c>
      <c r="E33" s="3">
        <v>1265725.66</v>
      </c>
      <c r="F33" s="40">
        <f t="shared" si="0"/>
        <v>48.68175615384615</v>
      </c>
      <c r="G33" s="41"/>
      <c r="H33" s="39"/>
      <c r="I33" s="40"/>
      <c r="J33" s="38">
        <f t="shared" si="4"/>
        <v>2600000</v>
      </c>
      <c r="K33" s="3">
        <f t="shared" si="4"/>
        <v>1265725.66</v>
      </c>
      <c r="L33" s="37">
        <f t="shared" si="3"/>
        <v>48.68175615384615</v>
      </c>
    </row>
    <row r="34" spans="1:12" ht="38.25">
      <c r="A34" s="27"/>
      <c r="B34" s="27">
        <v>18000000</v>
      </c>
      <c r="C34" s="27" t="s">
        <v>20</v>
      </c>
      <c r="D34" s="3">
        <v>71519905</v>
      </c>
      <c r="E34" s="3">
        <v>56702509.78</v>
      </c>
      <c r="F34" s="40">
        <f t="shared" si="0"/>
        <v>79.28213800060277</v>
      </c>
      <c r="G34" s="41"/>
      <c r="H34" s="39"/>
      <c r="I34" s="40"/>
      <c r="J34" s="38">
        <f t="shared" si="1"/>
        <v>71519905</v>
      </c>
      <c r="K34" s="3">
        <f t="shared" si="2"/>
        <v>56702509.78</v>
      </c>
      <c r="L34" s="37">
        <f t="shared" si="3"/>
        <v>79.28213800060277</v>
      </c>
    </row>
    <row r="35" spans="1:12" ht="12.75">
      <c r="A35" s="27"/>
      <c r="B35" s="27">
        <v>18010000</v>
      </c>
      <c r="C35" s="27" t="s">
        <v>21</v>
      </c>
      <c r="D35" s="3">
        <v>29376321</v>
      </c>
      <c r="E35" s="3">
        <v>24870592.59</v>
      </c>
      <c r="F35" s="40">
        <f t="shared" si="0"/>
        <v>84.6620398449486</v>
      </c>
      <c r="G35" s="41"/>
      <c r="H35" s="39"/>
      <c r="I35" s="40"/>
      <c r="J35" s="38">
        <f t="shared" si="1"/>
        <v>29376321</v>
      </c>
      <c r="K35" s="3">
        <f t="shared" si="2"/>
        <v>24870592.59</v>
      </c>
      <c r="L35" s="37">
        <f t="shared" si="3"/>
        <v>84.6620398449486</v>
      </c>
    </row>
    <row r="36" spans="1:12" ht="51">
      <c r="A36" s="27"/>
      <c r="B36" s="27">
        <v>18010100</v>
      </c>
      <c r="C36" s="27" t="s">
        <v>22</v>
      </c>
      <c r="D36" s="3">
        <v>33553</v>
      </c>
      <c r="E36" s="3">
        <v>22135.24</v>
      </c>
      <c r="F36" s="40">
        <f t="shared" si="0"/>
        <v>65.97097129913868</v>
      </c>
      <c r="G36" s="41"/>
      <c r="H36" s="39"/>
      <c r="I36" s="40"/>
      <c r="J36" s="38">
        <f t="shared" si="1"/>
        <v>33553</v>
      </c>
      <c r="K36" s="3">
        <f t="shared" si="2"/>
        <v>22135.24</v>
      </c>
      <c r="L36" s="37">
        <f t="shared" si="3"/>
        <v>65.97097129913868</v>
      </c>
    </row>
    <row r="37" spans="1:12" ht="51">
      <c r="A37" s="27"/>
      <c r="B37" s="27">
        <v>18010200</v>
      </c>
      <c r="C37" s="27" t="s">
        <v>23</v>
      </c>
      <c r="D37" s="3">
        <v>452585</v>
      </c>
      <c r="E37" s="3">
        <v>601013.32</v>
      </c>
      <c r="F37" s="40">
        <f t="shared" si="0"/>
        <v>132.79567815990364</v>
      </c>
      <c r="G37" s="41"/>
      <c r="H37" s="39"/>
      <c r="I37" s="40"/>
      <c r="J37" s="38">
        <f t="shared" si="1"/>
        <v>452585</v>
      </c>
      <c r="K37" s="3">
        <f t="shared" si="2"/>
        <v>601013.32</v>
      </c>
      <c r="L37" s="37">
        <f t="shared" si="3"/>
        <v>132.79567815990364</v>
      </c>
    </row>
    <row r="38" spans="1:12" ht="51">
      <c r="A38" s="27"/>
      <c r="B38" s="27">
        <v>18010300</v>
      </c>
      <c r="C38" s="27" t="s">
        <v>24</v>
      </c>
      <c r="D38" s="3">
        <v>2600000</v>
      </c>
      <c r="E38" s="3">
        <v>2826026.57</v>
      </c>
      <c r="F38" s="40">
        <f t="shared" si="0"/>
        <v>108.6933296153846</v>
      </c>
      <c r="G38" s="41"/>
      <c r="H38" s="39"/>
      <c r="I38" s="40"/>
      <c r="J38" s="38">
        <f t="shared" si="1"/>
        <v>2600000</v>
      </c>
      <c r="K38" s="3">
        <f t="shared" si="2"/>
        <v>2826026.57</v>
      </c>
      <c r="L38" s="37">
        <f t="shared" si="3"/>
        <v>108.6933296153846</v>
      </c>
    </row>
    <row r="39" spans="1:12" ht="51">
      <c r="A39" s="27"/>
      <c r="B39" s="27">
        <v>18010400</v>
      </c>
      <c r="C39" s="27" t="s">
        <v>25</v>
      </c>
      <c r="D39" s="3">
        <v>6000150</v>
      </c>
      <c r="E39" s="3">
        <v>4637554.2</v>
      </c>
      <c r="F39" s="40">
        <f t="shared" si="0"/>
        <v>77.29063773405666</v>
      </c>
      <c r="G39" s="41"/>
      <c r="H39" s="39"/>
      <c r="I39" s="40"/>
      <c r="J39" s="38">
        <f t="shared" si="1"/>
        <v>6000150</v>
      </c>
      <c r="K39" s="3">
        <f t="shared" si="2"/>
        <v>4637554.2</v>
      </c>
      <c r="L39" s="37">
        <f t="shared" si="3"/>
        <v>77.29063773405666</v>
      </c>
    </row>
    <row r="40" spans="1:12" ht="12.75">
      <c r="A40" s="27"/>
      <c r="B40" s="27">
        <v>18010500</v>
      </c>
      <c r="C40" s="27" t="s">
        <v>26</v>
      </c>
      <c r="D40" s="3">
        <v>4212200</v>
      </c>
      <c r="E40" s="3">
        <v>3018487.76</v>
      </c>
      <c r="F40" s="40">
        <f t="shared" si="0"/>
        <v>71.6605992118133</v>
      </c>
      <c r="G40" s="41"/>
      <c r="H40" s="39"/>
      <c r="I40" s="40"/>
      <c r="J40" s="38">
        <f t="shared" si="1"/>
        <v>4212200</v>
      </c>
      <c r="K40" s="3">
        <f t="shared" si="2"/>
        <v>3018487.76</v>
      </c>
      <c r="L40" s="37">
        <f t="shared" si="3"/>
        <v>71.6605992118133</v>
      </c>
    </row>
    <row r="41" spans="1:12" ht="12.75">
      <c r="A41" s="27"/>
      <c r="B41" s="27">
        <v>18010600</v>
      </c>
      <c r="C41" s="27" t="s">
        <v>27</v>
      </c>
      <c r="D41" s="3">
        <v>13636534</v>
      </c>
      <c r="E41" s="3">
        <v>11673713.66</v>
      </c>
      <c r="F41" s="40">
        <f t="shared" si="0"/>
        <v>85.60616400032443</v>
      </c>
      <c r="G41" s="41"/>
      <c r="H41" s="39"/>
      <c r="I41" s="40"/>
      <c r="J41" s="38">
        <f t="shared" si="1"/>
        <v>13636534</v>
      </c>
      <c r="K41" s="3">
        <f t="shared" si="2"/>
        <v>11673713.66</v>
      </c>
      <c r="L41" s="37">
        <f t="shared" si="3"/>
        <v>85.60616400032443</v>
      </c>
    </row>
    <row r="42" spans="1:12" ht="12.75">
      <c r="A42" s="27"/>
      <c r="B42" s="27">
        <v>18010700</v>
      </c>
      <c r="C42" s="27" t="s">
        <v>28</v>
      </c>
      <c r="D42" s="3">
        <v>1176600</v>
      </c>
      <c r="E42" s="3">
        <v>1210595.18</v>
      </c>
      <c r="F42" s="40">
        <f t="shared" si="0"/>
        <v>102.88927248002719</v>
      </c>
      <c r="G42" s="41"/>
      <c r="H42" s="39"/>
      <c r="I42" s="40"/>
      <c r="J42" s="38">
        <f t="shared" si="1"/>
        <v>1176600</v>
      </c>
      <c r="K42" s="3">
        <f t="shared" si="2"/>
        <v>1210595.18</v>
      </c>
      <c r="L42" s="37">
        <f t="shared" si="3"/>
        <v>102.88927248002719</v>
      </c>
    </row>
    <row r="43" spans="1:12" ht="12.75">
      <c r="A43" s="27"/>
      <c r="B43" s="27">
        <v>18010900</v>
      </c>
      <c r="C43" s="27" t="s">
        <v>29</v>
      </c>
      <c r="D43" s="3">
        <v>1189700</v>
      </c>
      <c r="E43" s="3">
        <v>806066.66</v>
      </c>
      <c r="F43" s="40">
        <f t="shared" si="0"/>
        <v>67.7537749012356</v>
      </c>
      <c r="G43" s="41"/>
      <c r="H43" s="39"/>
      <c r="I43" s="40"/>
      <c r="J43" s="38">
        <f t="shared" si="1"/>
        <v>1189700</v>
      </c>
      <c r="K43" s="3">
        <f t="shared" si="2"/>
        <v>806066.66</v>
      </c>
      <c r="L43" s="37">
        <f t="shared" si="3"/>
        <v>67.7537749012356</v>
      </c>
    </row>
    <row r="44" spans="1:12" ht="12.75">
      <c r="A44" s="27"/>
      <c r="B44" s="27">
        <v>18011000</v>
      </c>
      <c r="C44" s="2" t="s">
        <v>302</v>
      </c>
      <c r="D44" s="3">
        <v>16666</v>
      </c>
      <c r="E44" s="3">
        <v>16666.67</v>
      </c>
      <c r="F44" s="40"/>
      <c r="G44" s="41"/>
      <c r="H44" s="39"/>
      <c r="I44" s="40"/>
      <c r="J44" s="38">
        <f>D44+G44</f>
        <v>16666</v>
      </c>
      <c r="K44" s="3">
        <f>E44+H44</f>
        <v>16666.67</v>
      </c>
      <c r="L44" s="37"/>
    </row>
    <row r="45" spans="1:12" ht="12.75">
      <c r="A45" s="27"/>
      <c r="B45" s="27">
        <v>18011100</v>
      </c>
      <c r="C45" s="27" t="s">
        <v>30</v>
      </c>
      <c r="D45" s="3">
        <v>58333</v>
      </c>
      <c r="E45" s="3">
        <v>58333.33</v>
      </c>
      <c r="F45" s="40">
        <f t="shared" si="0"/>
        <v>100.00056571751838</v>
      </c>
      <c r="G45" s="41"/>
      <c r="H45" s="39"/>
      <c r="I45" s="40"/>
      <c r="J45" s="38">
        <f t="shared" si="1"/>
        <v>58333</v>
      </c>
      <c r="K45" s="3">
        <f t="shared" si="2"/>
        <v>58333.33</v>
      </c>
      <c r="L45" s="37">
        <f t="shared" si="3"/>
        <v>100.00056571751838</v>
      </c>
    </row>
    <row r="46" spans="1:12" ht="25.5">
      <c r="A46" s="27"/>
      <c r="B46" s="27">
        <v>18020000</v>
      </c>
      <c r="C46" s="27" t="s">
        <v>31</v>
      </c>
      <c r="D46" s="3">
        <v>154000</v>
      </c>
      <c r="E46" s="3">
        <v>85483.1</v>
      </c>
      <c r="F46" s="40">
        <f t="shared" si="0"/>
        <v>55.508506493506495</v>
      </c>
      <c r="G46" s="41"/>
      <c r="H46" s="39"/>
      <c r="I46" s="40"/>
      <c r="J46" s="38">
        <f t="shared" si="1"/>
        <v>154000</v>
      </c>
      <c r="K46" s="3">
        <f t="shared" si="2"/>
        <v>85483.1</v>
      </c>
      <c r="L46" s="37">
        <f t="shared" si="3"/>
        <v>55.508506493506495</v>
      </c>
    </row>
    <row r="47" spans="1:12" ht="25.5">
      <c r="A47" s="27"/>
      <c r="B47" s="27">
        <v>18020100</v>
      </c>
      <c r="C47" s="27" t="s">
        <v>32</v>
      </c>
      <c r="D47" s="3">
        <v>109000</v>
      </c>
      <c r="E47" s="3">
        <v>51333.1</v>
      </c>
      <c r="F47" s="40">
        <f t="shared" si="0"/>
        <v>47.0945871559633</v>
      </c>
      <c r="G47" s="41"/>
      <c r="H47" s="39"/>
      <c r="I47" s="40"/>
      <c r="J47" s="38">
        <f t="shared" si="1"/>
        <v>109000</v>
      </c>
      <c r="K47" s="3">
        <f t="shared" si="2"/>
        <v>51333.1</v>
      </c>
      <c r="L47" s="37">
        <f t="shared" si="3"/>
        <v>47.0945871559633</v>
      </c>
    </row>
    <row r="48" spans="1:12" ht="25.5">
      <c r="A48" s="27"/>
      <c r="B48" s="27">
        <v>18020200</v>
      </c>
      <c r="C48" s="27" t="s">
        <v>33</v>
      </c>
      <c r="D48" s="3">
        <v>45000</v>
      </c>
      <c r="E48" s="3">
        <v>34150</v>
      </c>
      <c r="F48" s="40">
        <f t="shared" si="0"/>
        <v>75.88888888888889</v>
      </c>
      <c r="G48" s="41"/>
      <c r="H48" s="39"/>
      <c r="I48" s="40"/>
      <c r="J48" s="38">
        <f t="shared" si="1"/>
        <v>45000</v>
      </c>
      <c r="K48" s="3">
        <f t="shared" si="2"/>
        <v>34150</v>
      </c>
      <c r="L48" s="37">
        <f t="shared" si="3"/>
        <v>75.88888888888889</v>
      </c>
    </row>
    <row r="49" spans="1:12" ht="12.75">
      <c r="A49" s="27"/>
      <c r="B49" s="27">
        <v>18030000</v>
      </c>
      <c r="C49" s="27" t="s">
        <v>34</v>
      </c>
      <c r="D49" s="3">
        <v>48600</v>
      </c>
      <c r="E49" s="3">
        <v>36149</v>
      </c>
      <c r="F49" s="40">
        <f t="shared" si="0"/>
        <v>74.38065843621399</v>
      </c>
      <c r="G49" s="41"/>
      <c r="H49" s="39"/>
      <c r="I49" s="40"/>
      <c r="J49" s="38">
        <f t="shared" si="1"/>
        <v>48600</v>
      </c>
      <c r="K49" s="3">
        <f t="shared" si="2"/>
        <v>36149</v>
      </c>
      <c r="L49" s="37">
        <f t="shared" si="3"/>
        <v>74.38065843621399</v>
      </c>
    </row>
    <row r="50" spans="1:12" ht="25.5">
      <c r="A50" s="27"/>
      <c r="B50" s="27">
        <v>18030200</v>
      </c>
      <c r="C50" s="27" t="s">
        <v>35</v>
      </c>
      <c r="D50" s="3">
        <v>48600</v>
      </c>
      <c r="E50" s="3">
        <v>36149</v>
      </c>
      <c r="F50" s="40">
        <f t="shared" si="0"/>
        <v>74.38065843621399</v>
      </c>
      <c r="G50" s="41"/>
      <c r="H50" s="39"/>
      <c r="I50" s="40"/>
      <c r="J50" s="38">
        <f t="shared" si="1"/>
        <v>48600</v>
      </c>
      <c r="K50" s="3">
        <f t="shared" si="2"/>
        <v>36149</v>
      </c>
      <c r="L50" s="37">
        <f t="shared" si="3"/>
        <v>74.38065843621399</v>
      </c>
    </row>
    <row r="51" spans="1:12" ht="12.75">
      <c r="A51" s="27"/>
      <c r="B51" s="27">
        <v>18050000</v>
      </c>
      <c r="C51" s="27" t="s">
        <v>36</v>
      </c>
      <c r="D51" s="3">
        <v>41940984</v>
      </c>
      <c r="E51" s="3">
        <v>31710285.09</v>
      </c>
      <c r="F51" s="40">
        <f t="shared" si="0"/>
        <v>75.60691730551672</v>
      </c>
      <c r="G51" s="41"/>
      <c r="H51" s="39"/>
      <c r="I51" s="40"/>
      <c r="J51" s="38">
        <f t="shared" si="1"/>
        <v>41940984</v>
      </c>
      <c r="K51" s="3">
        <f t="shared" si="2"/>
        <v>31710285.09</v>
      </c>
      <c r="L51" s="37">
        <f t="shared" si="3"/>
        <v>75.60691730551672</v>
      </c>
    </row>
    <row r="52" spans="1:12" ht="12.75">
      <c r="A52" s="27"/>
      <c r="B52" s="27">
        <v>18050300</v>
      </c>
      <c r="C52" s="27" t="s">
        <v>37</v>
      </c>
      <c r="D52" s="3">
        <v>4299300</v>
      </c>
      <c r="E52" s="3">
        <v>2690732.91</v>
      </c>
      <c r="F52" s="40">
        <f t="shared" si="0"/>
        <v>62.585372269904404</v>
      </c>
      <c r="G52" s="41"/>
      <c r="H52" s="39"/>
      <c r="I52" s="40"/>
      <c r="J52" s="38">
        <f t="shared" si="1"/>
        <v>4299300</v>
      </c>
      <c r="K52" s="3">
        <f t="shared" si="2"/>
        <v>2690732.91</v>
      </c>
      <c r="L52" s="37">
        <f t="shared" si="3"/>
        <v>62.585372269904404</v>
      </c>
    </row>
    <row r="53" spans="1:12" ht="12.75">
      <c r="A53" s="27"/>
      <c r="B53" s="27">
        <v>18050400</v>
      </c>
      <c r="C53" s="27" t="s">
        <v>38</v>
      </c>
      <c r="D53" s="3">
        <v>35841684</v>
      </c>
      <c r="E53" s="3">
        <v>28041227.85</v>
      </c>
      <c r="F53" s="40">
        <f t="shared" si="0"/>
        <v>78.2363570026453</v>
      </c>
      <c r="G53" s="41"/>
      <c r="H53" s="39"/>
      <c r="I53" s="40"/>
      <c r="J53" s="38">
        <f t="shared" si="1"/>
        <v>35841684</v>
      </c>
      <c r="K53" s="3">
        <f t="shared" si="2"/>
        <v>28041227.85</v>
      </c>
      <c r="L53" s="37">
        <f t="shared" si="3"/>
        <v>78.2363570026453</v>
      </c>
    </row>
    <row r="54" spans="1:12" ht="72" customHeight="1">
      <c r="A54" s="27"/>
      <c r="B54" s="27">
        <v>18050500</v>
      </c>
      <c r="C54" s="27" t="s">
        <v>39</v>
      </c>
      <c r="D54" s="3">
        <v>1800000</v>
      </c>
      <c r="E54" s="3">
        <v>978324.33</v>
      </c>
      <c r="F54" s="40">
        <f t="shared" si="0"/>
        <v>54.35135166666667</v>
      </c>
      <c r="G54" s="41"/>
      <c r="H54" s="39"/>
      <c r="I54" s="40"/>
      <c r="J54" s="38">
        <f>D54+G54</f>
        <v>1800000</v>
      </c>
      <c r="K54" s="3">
        <f>E54+H54</f>
        <v>978324.33</v>
      </c>
      <c r="L54" s="37">
        <f>K54/J54*100</f>
        <v>54.35135166666667</v>
      </c>
    </row>
    <row r="55" spans="1:12" ht="21.75" customHeight="1">
      <c r="A55" s="27"/>
      <c r="B55" s="2">
        <v>19000000</v>
      </c>
      <c r="C55" s="27" t="s">
        <v>74</v>
      </c>
      <c r="D55" s="39"/>
      <c r="E55" s="39"/>
      <c r="F55" s="40"/>
      <c r="G55" s="3">
        <v>148525</v>
      </c>
      <c r="H55" s="3">
        <v>130340.06</v>
      </c>
      <c r="I55" s="40">
        <f aca="true" t="shared" si="5" ref="I55:I64">H55/G55*100</f>
        <v>87.756310385457</v>
      </c>
      <c r="J55" s="38">
        <f aca="true" t="shared" si="6" ref="J55:J118">D55+G55</f>
        <v>148525</v>
      </c>
      <c r="K55" s="3">
        <f aca="true" t="shared" si="7" ref="K55:K118">E55+H55</f>
        <v>130340.06</v>
      </c>
      <c r="L55" s="37">
        <f aca="true" t="shared" si="8" ref="L55:L118">K55/J55*100</f>
        <v>87.756310385457</v>
      </c>
    </row>
    <row r="56" spans="1:12" ht="22.5" customHeight="1">
      <c r="A56" s="27"/>
      <c r="B56" s="2">
        <v>19010000</v>
      </c>
      <c r="C56" s="27" t="s">
        <v>75</v>
      </c>
      <c r="D56" s="39"/>
      <c r="E56" s="39"/>
      <c r="F56" s="40"/>
      <c r="G56" s="3">
        <v>148525</v>
      </c>
      <c r="H56" s="3">
        <v>130340.06</v>
      </c>
      <c r="I56" s="40">
        <f t="shared" si="5"/>
        <v>87.756310385457</v>
      </c>
      <c r="J56" s="38">
        <f t="shared" si="6"/>
        <v>148525</v>
      </c>
      <c r="K56" s="3">
        <f t="shared" si="7"/>
        <v>130340.06</v>
      </c>
      <c r="L56" s="37">
        <f t="shared" si="8"/>
        <v>87.756310385457</v>
      </c>
    </row>
    <row r="57" spans="1:12" ht="72" customHeight="1">
      <c r="A57" s="27"/>
      <c r="B57" s="2">
        <v>19010100</v>
      </c>
      <c r="C57" s="27" t="s">
        <v>76</v>
      </c>
      <c r="D57" s="39"/>
      <c r="E57" s="39"/>
      <c r="F57" s="40"/>
      <c r="G57" s="3">
        <v>50000</v>
      </c>
      <c r="H57" s="3">
        <v>30121.11</v>
      </c>
      <c r="I57" s="40">
        <f t="shared" si="5"/>
        <v>60.24222</v>
      </c>
      <c r="J57" s="38">
        <f t="shared" si="6"/>
        <v>50000</v>
      </c>
      <c r="K57" s="3">
        <f t="shared" si="7"/>
        <v>30121.11</v>
      </c>
      <c r="L57" s="37">
        <f t="shared" si="8"/>
        <v>60.24222</v>
      </c>
    </row>
    <row r="58" spans="1:12" ht="33" customHeight="1">
      <c r="A58" s="27"/>
      <c r="B58" s="2">
        <v>19010200</v>
      </c>
      <c r="C58" s="27" t="s">
        <v>77</v>
      </c>
      <c r="D58" s="39"/>
      <c r="E58" s="39"/>
      <c r="F58" s="39"/>
      <c r="G58" s="3">
        <v>98337</v>
      </c>
      <c r="H58" s="3">
        <v>99919.42</v>
      </c>
      <c r="I58" s="40">
        <f t="shared" si="5"/>
        <v>101.6091806746189</v>
      </c>
      <c r="J58" s="38">
        <f t="shared" si="6"/>
        <v>98337</v>
      </c>
      <c r="K58" s="3">
        <f t="shared" si="7"/>
        <v>99919.42</v>
      </c>
      <c r="L58" s="37">
        <f t="shared" si="8"/>
        <v>101.6091806746189</v>
      </c>
    </row>
    <row r="59" spans="1:12" ht="54.75" customHeight="1">
      <c r="A59" s="27"/>
      <c r="B59" s="2">
        <v>19010300</v>
      </c>
      <c r="C59" s="27" t="s">
        <v>306</v>
      </c>
      <c r="D59" s="39"/>
      <c r="E59" s="39"/>
      <c r="F59" s="74"/>
      <c r="G59" s="3">
        <v>188</v>
      </c>
      <c r="H59" s="3">
        <v>299.53</v>
      </c>
      <c r="I59" s="40">
        <f t="shared" si="5"/>
        <v>159.32446808510636</v>
      </c>
      <c r="J59" s="38">
        <f>D59+G59</f>
        <v>188</v>
      </c>
      <c r="K59" s="3">
        <f>E59+H59</f>
        <v>299.53</v>
      </c>
      <c r="L59" s="37">
        <f t="shared" si="8"/>
        <v>159.32446808510636</v>
      </c>
    </row>
    <row r="60" spans="1:12" ht="17.25" customHeight="1">
      <c r="A60" s="27"/>
      <c r="B60" s="29">
        <v>20000000</v>
      </c>
      <c r="C60" s="29" t="s">
        <v>40</v>
      </c>
      <c r="D60" s="4">
        <v>6145199</v>
      </c>
      <c r="E60" s="4">
        <v>4643605.96</v>
      </c>
      <c r="F60" s="42">
        <f t="shared" si="0"/>
        <v>75.56477764186317</v>
      </c>
      <c r="G60" s="4">
        <v>12356015</v>
      </c>
      <c r="H60" s="4">
        <v>8402417.219999999</v>
      </c>
      <c r="I60" s="42">
        <f t="shared" si="5"/>
        <v>68.0026466461881</v>
      </c>
      <c r="J60" s="43">
        <f t="shared" si="6"/>
        <v>18501214</v>
      </c>
      <c r="K60" s="4">
        <f t="shared" si="7"/>
        <v>13046023.18</v>
      </c>
      <c r="L60" s="44">
        <f t="shared" si="8"/>
        <v>70.51441694582853</v>
      </c>
    </row>
    <row r="61" spans="1:12" ht="25.5">
      <c r="A61" s="27"/>
      <c r="B61" s="27">
        <v>21000000</v>
      </c>
      <c r="C61" s="27" t="s">
        <v>41</v>
      </c>
      <c r="D61" s="3">
        <v>211465</v>
      </c>
      <c r="E61" s="3">
        <v>182200.91</v>
      </c>
      <c r="F61" s="40">
        <f t="shared" si="0"/>
        <v>86.1612607287258</v>
      </c>
      <c r="G61" s="3">
        <v>64188</v>
      </c>
      <c r="H61" s="3">
        <v>64188.75</v>
      </c>
      <c r="I61" s="40">
        <f t="shared" si="5"/>
        <v>100.00116844269957</v>
      </c>
      <c r="J61" s="38">
        <f t="shared" si="6"/>
        <v>275653</v>
      </c>
      <c r="K61" s="3">
        <f t="shared" si="7"/>
        <v>246389.66</v>
      </c>
      <c r="L61" s="37">
        <f t="shared" si="8"/>
        <v>89.3839936441831</v>
      </c>
    </row>
    <row r="62" spans="1:12" ht="76.5">
      <c r="A62" s="27"/>
      <c r="B62" s="2">
        <v>21010000</v>
      </c>
      <c r="C62" s="27" t="s">
        <v>330</v>
      </c>
      <c r="D62" s="3">
        <v>1100</v>
      </c>
      <c r="E62" s="3">
        <v>1100</v>
      </c>
      <c r="F62" s="40">
        <f t="shared" si="0"/>
        <v>100</v>
      </c>
      <c r="G62" s="3"/>
      <c r="H62" s="3"/>
      <c r="I62" s="40"/>
      <c r="J62" s="38">
        <f t="shared" si="6"/>
        <v>1100</v>
      </c>
      <c r="K62" s="3">
        <f t="shared" si="7"/>
        <v>1100</v>
      </c>
      <c r="L62" s="37"/>
    </row>
    <row r="63" spans="1:12" ht="51">
      <c r="A63" s="27"/>
      <c r="B63" s="2">
        <v>21010300</v>
      </c>
      <c r="C63" s="27" t="s">
        <v>331</v>
      </c>
      <c r="D63" s="3">
        <v>1100</v>
      </c>
      <c r="E63" s="3">
        <v>1100</v>
      </c>
      <c r="F63" s="40">
        <f t="shared" si="0"/>
        <v>100</v>
      </c>
      <c r="G63" s="3"/>
      <c r="H63" s="3"/>
      <c r="I63" s="40"/>
      <c r="J63" s="38">
        <f t="shared" si="6"/>
        <v>1100</v>
      </c>
      <c r="K63" s="3">
        <f t="shared" si="7"/>
        <v>1100</v>
      </c>
      <c r="L63" s="37"/>
    </row>
    <row r="64" spans="1:12" ht="38.25">
      <c r="A64" s="27"/>
      <c r="B64" s="2">
        <v>21110000</v>
      </c>
      <c r="C64" s="27" t="s">
        <v>78</v>
      </c>
      <c r="D64" s="3"/>
      <c r="E64" s="3"/>
      <c r="F64" s="40"/>
      <c r="G64" s="3">
        <v>64188</v>
      </c>
      <c r="H64" s="3">
        <v>64188.75</v>
      </c>
      <c r="I64" s="40">
        <f t="shared" si="5"/>
        <v>100.00116844269957</v>
      </c>
      <c r="J64" s="38">
        <f>D64+G64</f>
        <v>64188</v>
      </c>
      <c r="K64" s="3">
        <f>E64+H64</f>
        <v>64188.75</v>
      </c>
      <c r="L64" s="37">
        <f>K64/J64*100</f>
        <v>100.00116844269957</v>
      </c>
    </row>
    <row r="65" spans="1:12" ht="23.25" customHeight="1">
      <c r="A65" s="27"/>
      <c r="B65" s="27">
        <v>21080000</v>
      </c>
      <c r="C65" s="27" t="s">
        <v>42</v>
      </c>
      <c r="D65" s="3">
        <v>210365</v>
      </c>
      <c r="E65" s="3">
        <v>181100.91</v>
      </c>
      <c r="F65" s="40">
        <f t="shared" si="0"/>
        <v>86.08889786799135</v>
      </c>
      <c r="G65" s="39"/>
      <c r="H65" s="39"/>
      <c r="I65" s="40"/>
      <c r="J65" s="38">
        <f t="shared" si="6"/>
        <v>210365</v>
      </c>
      <c r="K65" s="3">
        <f t="shared" si="7"/>
        <v>181100.91</v>
      </c>
      <c r="L65" s="37">
        <f t="shared" si="8"/>
        <v>86.08889786799135</v>
      </c>
    </row>
    <row r="66" spans="1:12" ht="66.75" customHeight="1">
      <c r="A66" s="27"/>
      <c r="B66" s="27">
        <v>21080900</v>
      </c>
      <c r="C66" s="27" t="s">
        <v>303</v>
      </c>
      <c r="D66" s="3">
        <v>19100</v>
      </c>
      <c r="E66" s="3">
        <v>19100</v>
      </c>
      <c r="F66" s="40">
        <f t="shared" si="0"/>
        <v>100</v>
      </c>
      <c r="G66" s="39"/>
      <c r="H66" s="39"/>
      <c r="I66" s="40"/>
      <c r="J66" s="38">
        <f>D66+G66</f>
        <v>19100</v>
      </c>
      <c r="K66" s="3">
        <f>E66+H66</f>
        <v>19100</v>
      </c>
      <c r="L66" s="37"/>
    </row>
    <row r="67" spans="1:12" ht="12.75">
      <c r="A67" s="27"/>
      <c r="B67" s="27">
        <v>21081100</v>
      </c>
      <c r="C67" s="27" t="s">
        <v>43</v>
      </c>
      <c r="D67" s="3">
        <v>115000</v>
      </c>
      <c r="E67" s="3">
        <v>51672</v>
      </c>
      <c r="F67" s="40">
        <f t="shared" si="0"/>
        <v>44.93217391304348</v>
      </c>
      <c r="G67" s="45"/>
      <c r="H67" s="45"/>
      <c r="I67" s="46"/>
      <c r="J67" s="38">
        <f t="shared" si="6"/>
        <v>115000</v>
      </c>
      <c r="K67" s="3">
        <f t="shared" si="7"/>
        <v>51672</v>
      </c>
      <c r="L67" s="37">
        <f t="shared" si="8"/>
        <v>44.93217391304348</v>
      </c>
    </row>
    <row r="68" spans="1:12" ht="63.75" customHeight="1">
      <c r="A68" s="27"/>
      <c r="B68" s="27">
        <v>21081500</v>
      </c>
      <c r="C68" s="27" t="s">
        <v>245</v>
      </c>
      <c r="D68" s="3">
        <v>66000</v>
      </c>
      <c r="E68" s="3">
        <v>66000</v>
      </c>
      <c r="F68" s="40">
        <f t="shared" si="0"/>
        <v>100</v>
      </c>
      <c r="G68" s="39"/>
      <c r="H68" s="39"/>
      <c r="I68" s="40"/>
      <c r="J68" s="38">
        <f t="shared" si="6"/>
        <v>66000</v>
      </c>
      <c r="K68" s="3">
        <f t="shared" si="7"/>
        <v>66000</v>
      </c>
      <c r="L68" s="37">
        <f t="shared" si="8"/>
        <v>100</v>
      </c>
    </row>
    <row r="69" spans="1:12" ht="12.75">
      <c r="A69" s="27"/>
      <c r="B69" s="27">
        <v>21081700</v>
      </c>
      <c r="C69" s="27" t="s">
        <v>44</v>
      </c>
      <c r="D69" s="3">
        <v>10265</v>
      </c>
      <c r="E69" s="3">
        <v>11448.81</v>
      </c>
      <c r="F69" s="40">
        <f t="shared" si="0"/>
        <v>111.53248904042863</v>
      </c>
      <c r="G69" s="41"/>
      <c r="H69" s="39"/>
      <c r="I69" s="40"/>
      <c r="J69" s="38">
        <f t="shared" si="6"/>
        <v>10265</v>
      </c>
      <c r="K69" s="3">
        <f t="shared" si="7"/>
        <v>11448.81</v>
      </c>
      <c r="L69" s="37">
        <f t="shared" si="8"/>
        <v>111.53248904042863</v>
      </c>
    </row>
    <row r="70" spans="1:12" ht="51">
      <c r="A70" s="27"/>
      <c r="B70" s="2">
        <v>21081800</v>
      </c>
      <c r="C70" s="27" t="s">
        <v>350</v>
      </c>
      <c r="D70" s="3"/>
      <c r="E70" s="3">
        <v>32880.1</v>
      </c>
      <c r="F70" s="40"/>
      <c r="G70" s="41"/>
      <c r="H70" s="39"/>
      <c r="I70" s="40"/>
      <c r="J70" s="38">
        <f>D70+G70</f>
        <v>0</v>
      </c>
      <c r="K70" s="3">
        <f>E70+H70</f>
        <v>32880.1</v>
      </c>
      <c r="L70" s="37"/>
    </row>
    <row r="71" spans="1:12" ht="25.5">
      <c r="A71" s="27"/>
      <c r="B71" s="27">
        <v>22000000</v>
      </c>
      <c r="C71" s="27" t="s">
        <v>45</v>
      </c>
      <c r="D71" s="3">
        <v>4629536</v>
      </c>
      <c r="E71" s="3">
        <v>3177014.13</v>
      </c>
      <c r="F71" s="40">
        <f t="shared" si="0"/>
        <v>68.6248930778376</v>
      </c>
      <c r="G71" s="41"/>
      <c r="H71" s="39"/>
      <c r="I71" s="40"/>
      <c r="J71" s="38">
        <f t="shared" si="6"/>
        <v>4629536</v>
      </c>
      <c r="K71" s="3">
        <f t="shared" si="7"/>
        <v>3177014.13</v>
      </c>
      <c r="L71" s="37">
        <f t="shared" si="8"/>
        <v>68.6248930778376</v>
      </c>
    </row>
    <row r="72" spans="1:12" ht="12.75">
      <c r="A72" s="27"/>
      <c r="B72" s="27">
        <v>22010000</v>
      </c>
      <c r="C72" s="27" t="s">
        <v>46</v>
      </c>
      <c r="D72" s="3">
        <v>3166956</v>
      </c>
      <c r="E72" s="3">
        <v>2033964.82</v>
      </c>
      <c r="F72" s="40">
        <f t="shared" si="0"/>
        <v>64.22459989971443</v>
      </c>
      <c r="G72" s="41"/>
      <c r="H72" s="39"/>
      <c r="I72" s="40"/>
      <c r="J72" s="38">
        <f t="shared" si="6"/>
        <v>3166956</v>
      </c>
      <c r="K72" s="3">
        <f t="shared" si="7"/>
        <v>2033964.82</v>
      </c>
      <c r="L72" s="37">
        <f t="shared" si="8"/>
        <v>64.22459989971443</v>
      </c>
    </row>
    <row r="73" spans="1:12" ht="63.75">
      <c r="A73" s="27"/>
      <c r="B73" s="27">
        <v>22010200</v>
      </c>
      <c r="C73" s="27" t="s">
        <v>337</v>
      </c>
      <c r="D73" s="3">
        <v>24692</v>
      </c>
      <c r="E73" s="3">
        <v>24692.8</v>
      </c>
      <c r="F73" s="40">
        <f t="shared" si="0"/>
        <v>100.0032399157622</v>
      </c>
      <c r="G73" s="41"/>
      <c r="H73" s="39"/>
      <c r="I73" s="40"/>
      <c r="J73" s="38">
        <f>D73+G73</f>
        <v>24692</v>
      </c>
      <c r="K73" s="3">
        <f>E73+H73</f>
        <v>24692.8</v>
      </c>
      <c r="L73" s="37">
        <f t="shared" si="8"/>
        <v>100.0032399157622</v>
      </c>
    </row>
    <row r="74" spans="1:12" ht="45" customHeight="1">
      <c r="A74" s="27"/>
      <c r="B74" s="27">
        <v>22010300</v>
      </c>
      <c r="C74" s="27" t="s">
        <v>47</v>
      </c>
      <c r="D74" s="3">
        <v>140114</v>
      </c>
      <c r="E74" s="3">
        <v>97105</v>
      </c>
      <c r="F74" s="40">
        <f t="shared" si="0"/>
        <v>69.30428079992006</v>
      </c>
      <c r="G74" s="41"/>
      <c r="H74" s="39"/>
      <c r="I74" s="40"/>
      <c r="J74" s="38">
        <f t="shared" si="6"/>
        <v>140114</v>
      </c>
      <c r="K74" s="3">
        <f t="shared" si="7"/>
        <v>97105</v>
      </c>
      <c r="L74" s="37">
        <f t="shared" si="8"/>
        <v>69.30428079992006</v>
      </c>
    </row>
    <row r="75" spans="1:12" ht="25.5">
      <c r="A75" s="27"/>
      <c r="B75" s="27">
        <v>22012500</v>
      </c>
      <c r="C75" s="27" t="s">
        <v>48</v>
      </c>
      <c r="D75" s="3">
        <v>2400000</v>
      </c>
      <c r="E75" s="3">
        <v>1509405.87</v>
      </c>
      <c r="F75" s="40">
        <f t="shared" si="0"/>
        <v>62.89191125000001</v>
      </c>
      <c r="G75" s="41"/>
      <c r="H75" s="39"/>
      <c r="I75" s="40"/>
      <c r="J75" s="38">
        <f t="shared" si="6"/>
        <v>2400000</v>
      </c>
      <c r="K75" s="3">
        <f t="shared" si="7"/>
        <v>1509405.87</v>
      </c>
      <c r="L75" s="37">
        <f t="shared" si="8"/>
        <v>62.89191125000001</v>
      </c>
    </row>
    <row r="76" spans="1:12" ht="36" customHeight="1">
      <c r="A76" s="27"/>
      <c r="B76" s="27">
        <v>22012600</v>
      </c>
      <c r="C76" s="27" t="s">
        <v>49</v>
      </c>
      <c r="D76" s="3">
        <v>600000</v>
      </c>
      <c r="E76" s="3">
        <v>400611.15</v>
      </c>
      <c r="F76" s="40">
        <f t="shared" si="0"/>
        <v>66.768525</v>
      </c>
      <c r="G76" s="41"/>
      <c r="H76" s="39"/>
      <c r="I76" s="40"/>
      <c r="J76" s="38">
        <f t="shared" si="6"/>
        <v>600000</v>
      </c>
      <c r="K76" s="3">
        <f t="shared" si="7"/>
        <v>400611.15</v>
      </c>
      <c r="L76" s="37">
        <f t="shared" si="8"/>
        <v>66.768525</v>
      </c>
    </row>
    <row r="77" spans="1:12" ht="78.75" customHeight="1">
      <c r="A77" s="27"/>
      <c r="B77" s="2">
        <v>22012900</v>
      </c>
      <c r="C77" s="27" t="s">
        <v>332</v>
      </c>
      <c r="D77" s="3">
        <v>2150</v>
      </c>
      <c r="E77" s="3">
        <v>2150</v>
      </c>
      <c r="F77" s="40">
        <f t="shared" si="0"/>
        <v>100</v>
      </c>
      <c r="G77" s="41"/>
      <c r="H77" s="39"/>
      <c r="I77" s="40"/>
      <c r="J77" s="38">
        <f>D77+G77</f>
        <v>2150</v>
      </c>
      <c r="K77" s="3">
        <f>E77+H77</f>
        <v>2150</v>
      </c>
      <c r="L77" s="37">
        <f t="shared" si="8"/>
        <v>100</v>
      </c>
    </row>
    <row r="78" spans="1:12" ht="38.25">
      <c r="A78" s="27"/>
      <c r="B78" s="27">
        <v>22080000</v>
      </c>
      <c r="C78" s="27" t="s">
        <v>50</v>
      </c>
      <c r="D78" s="3">
        <v>1251171</v>
      </c>
      <c r="E78" s="3">
        <v>937956.58</v>
      </c>
      <c r="F78" s="40">
        <f t="shared" si="0"/>
        <v>74.96629797205976</v>
      </c>
      <c r="G78" s="41"/>
      <c r="H78" s="39"/>
      <c r="I78" s="40"/>
      <c r="J78" s="38">
        <f t="shared" si="6"/>
        <v>1251171</v>
      </c>
      <c r="K78" s="3">
        <f t="shared" si="7"/>
        <v>937956.58</v>
      </c>
      <c r="L78" s="37">
        <f t="shared" si="8"/>
        <v>74.96629797205976</v>
      </c>
    </row>
    <row r="79" spans="1:12" ht="42" customHeight="1">
      <c r="A79" s="27"/>
      <c r="B79" s="27">
        <v>22080400</v>
      </c>
      <c r="C79" s="27" t="s">
        <v>51</v>
      </c>
      <c r="D79" s="3">
        <v>1251171</v>
      </c>
      <c r="E79" s="3">
        <v>937956.58</v>
      </c>
      <c r="F79" s="40">
        <f t="shared" si="0"/>
        <v>74.96629797205976</v>
      </c>
      <c r="G79" s="41"/>
      <c r="H79" s="39"/>
      <c r="I79" s="40"/>
      <c r="J79" s="38">
        <f t="shared" si="6"/>
        <v>1251171</v>
      </c>
      <c r="K79" s="3">
        <f t="shared" si="7"/>
        <v>937956.58</v>
      </c>
      <c r="L79" s="37">
        <f t="shared" si="8"/>
        <v>74.96629797205976</v>
      </c>
    </row>
    <row r="80" spans="1:12" ht="12.75">
      <c r="A80" s="27"/>
      <c r="B80" s="27">
        <v>22090000</v>
      </c>
      <c r="C80" s="27" t="s">
        <v>52</v>
      </c>
      <c r="D80" s="3">
        <v>209709</v>
      </c>
      <c r="E80" s="3">
        <v>205092.73</v>
      </c>
      <c r="F80" s="40">
        <f aca="true" t="shared" si="9" ref="F80:F121">E80/D80*100</f>
        <v>97.79872585344454</v>
      </c>
      <c r="G80" s="41"/>
      <c r="H80" s="39"/>
      <c r="I80" s="40"/>
      <c r="J80" s="38">
        <f t="shared" si="6"/>
        <v>209709</v>
      </c>
      <c r="K80" s="3">
        <f t="shared" si="7"/>
        <v>205092.73</v>
      </c>
      <c r="L80" s="37">
        <f t="shared" si="8"/>
        <v>97.79872585344454</v>
      </c>
    </row>
    <row r="81" spans="1:12" ht="51">
      <c r="A81" s="27"/>
      <c r="B81" s="27">
        <v>22090100</v>
      </c>
      <c r="C81" s="27" t="s">
        <v>53</v>
      </c>
      <c r="D81" s="3">
        <v>197709</v>
      </c>
      <c r="E81" s="3">
        <v>198984.63</v>
      </c>
      <c r="F81" s="40">
        <f t="shared" si="9"/>
        <v>100.6452058328149</v>
      </c>
      <c r="G81" s="41"/>
      <c r="H81" s="39"/>
      <c r="I81" s="40"/>
      <c r="J81" s="38">
        <f t="shared" si="6"/>
        <v>197709</v>
      </c>
      <c r="K81" s="3">
        <f t="shared" si="7"/>
        <v>198984.63</v>
      </c>
      <c r="L81" s="37">
        <f t="shared" si="8"/>
        <v>100.6452058328149</v>
      </c>
    </row>
    <row r="82" spans="1:12" ht="25.5">
      <c r="A82" s="27"/>
      <c r="B82" s="2">
        <v>22090200</v>
      </c>
      <c r="C82" s="27" t="s">
        <v>321</v>
      </c>
      <c r="D82" s="3">
        <v>0</v>
      </c>
      <c r="E82" s="3">
        <v>5.1</v>
      </c>
      <c r="F82" s="40"/>
      <c r="G82" s="41"/>
      <c r="H82" s="39"/>
      <c r="I82" s="40"/>
      <c r="J82" s="38">
        <f>D82+G82</f>
        <v>0</v>
      </c>
      <c r="K82" s="3">
        <f>E82+H82</f>
        <v>5.1</v>
      </c>
      <c r="L82" s="37"/>
    </row>
    <row r="83" spans="1:12" ht="44.25" customHeight="1">
      <c r="A83" s="27"/>
      <c r="B83" s="27">
        <v>22090400</v>
      </c>
      <c r="C83" s="27" t="s">
        <v>54</v>
      </c>
      <c r="D83" s="3">
        <v>12000</v>
      </c>
      <c r="E83" s="3">
        <v>6103</v>
      </c>
      <c r="F83" s="40">
        <f t="shared" si="9"/>
        <v>50.85833333333334</v>
      </c>
      <c r="G83" s="41"/>
      <c r="H83" s="39"/>
      <c r="I83" s="40"/>
      <c r="J83" s="38">
        <f t="shared" si="6"/>
        <v>12000</v>
      </c>
      <c r="K83" s="3">
        <f t="shared" si="7"/>
        <v>6103</v>
      </c>
      <c r="L83" s="37">
        <f t="shared" si="8"/>
        <v>50.85833333333334</v>
      </c>
    </row>
    <row r="84" spans="1:12" ht="83.25" customHeight="1">
      <c r="A84" s="27"/>
      <c r="B84" s="2">
        <v>22130000</v>
      </c>
      <c r="C84" s="27" t="s">
        <v>286</v>
      </c>
      <c r="D84" s="3">
        <v>1700</v>
      </c>
      <c r="E84" s="3">
        <v>0</v>
      </c>
      <c r="F84" s="40">
        <f t="shared" si="9"/>
        <v>0</v>
      </c>
      <c r="G84" s="47"/>
      <c r="H84" s="39"/>
      <c r="I84" s="40"/>
      <c r="J84" s="38">
        <f>D84+G84</f>
        <v>1700</v>
      </c>
      <c r="K84" s="3">
        <f>E84+H84</f>
        <v>0</v>
      </c>
      <c r="L84" s="37">
        <f t="shared" si="8"/>
        <v>0</v>
      </c>
    </row>
    <row r="85" spans="1:12" ht="12.75">
      <c r="A85" s="27"/>
      <c r="B85" s="27">
        <v>24000000</v>
      </c>
      <c r="C85" s="27" t="s">
        <v>55</v>
      </c>
      <c r="D85" s="3">
        <v>1304198</v>
      </c>
      <c r="E85" s="3">
        <v>1284390.92</v>
      </c>
      <c r="F85" s="40">
        <f t="shared" si="9"/>
        <v>98.48128275001187</v>
      </c>
      <c r="G85" s="3">
        <v>128477</v>
      </c>
      <c r="H85" s="3">
        <v>128477.86</v>
      </c>
      <c r="I85" s="40">
        <f>H85/G85*100</f>
        <v>100.00066938051168</v>
      </c>
      <c r="J85" s="38">
        <f t="shared" si="6"/>
        <v>1432675</v>
      </c>
      <c r="K85" s="3">
        <f t="shared" si="7"/>
        <v>1412868.78</v>
      </c>
      <c r="L85" s="37">
        <f t="shared" si="8"/>
        <v>98.61753572861954</v>
      </c>
    </row>
    <row r="86" spans="1:12" ht="12.75">
      <c r="A86" s="27"/>
      <c r="B86" s="27">
        <v>24060000</v>
      </c>
      <c r="C86" s="27" t="s">
        <v>42</v>
      </c>
      <c r="D86" s="3">
        <v>1304198</v>
      </c>
      <c r="E86" s="3">
        <v>1284390.92</v>
      </c>
      <c r="F86" s="40">
        <f t="shared" si="9"/>
        <v>98.48128275001187</v>
      </c>
      <c r="G86" s="3">
        <v>128477</v>
      </c>
      <c r="H86" s="3">
        <v>128477.86</v>
      </c>
      <c r="I86" s="40">
        <f>H86/G86*100</f>
        <v>100.00066938051168</v>
      </c>
      <c r="J86" s="38">
        <f t="shared" si="6"/>
        <v>1432675</v>
      </c>
      <c r="K86" s="3">
        <f t="shared" si="7"/>
        <v>1412868.78</v>
      </c>
      <c r="L86" s="37">
        <f t="shared" si="8"/>
        <v>98.61753572861954</v>
      </c>
    </row>
    <row r="87" spans="1:12" ht="12.75">
      <c r="A87" s="27"/>
      <c r="B87" s="27">
        <v>24060300</v>
      </c>
      <c r="C87" s="27" t="s">
        <v>42</v>
      </c>
      <c r="D87" s="3">
        <v>1304198</v>
      </c>
      <c r="E87" s="3">
        <v>1284390.92</v>
      </c>
      <c r="F87" s="40">
        <f t="shared" si="9"/>
        <v>98.48128275001187</v>
      </c>
      <c r="G87" s="3"/>
      <c r="H87" s="3"/>
      <c r="I87" s="40"/>
      <c r="J87" s="38">
        <f t="shared" si="6"/>
        <v>1304198</v>
      </c>
      <c r="K87" s="3">
        <f t="shared" si="7"/>
        <v>1284390.92</v>
      </c>
      <c r="L87" s="37">
        <f t="shared" si="8"/>
        <v>98.48128275001187</v>
      </c>
    </row>
    <row r="88" spans="1:12" ht="51">
      <c r="A88" s="27"/>
      <c r="B88" s="2">
        <v>24062100</v>
      </c>
      <c r="C88" s="27" t="s">
        <v>340</v>
      </c>
      <c r="D88" s="3"/>
      <c r="E88" s="3"/>
      <c r="F88" s="40"/>
      <c r="G88" s="3">
        <v>128477</v>
      </c>
      <c r="H88" s="3">
        <v>128477.86</v>
      </c>
      <c r="I88" s="40">
        <f aca="true" t="shared" si="10" ref="I88:I97">H88/G88*100</f>
        <v>100.00066938051168</v>
      </c>
      <c r="J88" s="38">
        <f>D88+G88</f>
        <v>128477</v>
      </c>
      <c r="K88" s="3">
        <f>E88+H88</f>
        <v>128477.86</v>
      </c>
      <c r="L88" s="37">
        <f>K88/J88*100</f>
        <v>100.00066938051168</v>
      </c>
    </row>
    <row r="89" spans="1:12" ht="12.75">
      <c r="A89" s="27"/>
      <c r="B89" s="2">
        <v>25000000</v>
      </c>
      <c r="C89" s="27" t="s">
        <v>79</v>
      </c>
      <c r="D89" s="39"/>
      <c r="E89" s="39"/>
      <c r="F89" s="40"/>
      <c r="G89" s="3">
        <v>12163350</v>
      </c>
      <c r="H89" s="3">
        <v>8209750.609999999</v>
      </c>
      <c r="I89" s="40">
        <f t="shared" si="10"/>
        <v>67.49580181446723</v>
      </c>
      <c r="J89" s="38">
        <f t="shared" si="6"/>
        <v>12163350</v>
      </c>
      <c r="K89" s="3">
        <f t="shared" si="7"/>
        <v>8209750.609999999</v>
      </c>
      <c r="L89" s="37">
        <f t="shared" si="8"/>
        <v>67.49580181446723</v>
      </c>
    </row>
    <row r="90" spans="1:12" ht="38.25">
      <c r="A90" s="27"/>
      <c r="B90" s="2">
        <v>25010000</v>
      </c>
      <c r="C90" s="27" t="s">
        <v>80</v>
      </c>
      <c r="D90" s="39"/>
      <c r="E90" s="39"/>
      <c r="F90" s="40"/>
      <c r="G90" s="3">
        <v>12113350</v>
      </c>
      <c r="H90" s="3">
        <v>2816945.51</v>
      </c>
      <c r="I90" s="40">
        <f t="shared" si="10"/>
        <v>23.25488415673616</v>
      </c>
      <c r="J90" s="38">
        <f t="shared" si="6"/>
        <v>12113350</v>
      </c>
      <c r="K90" s="3">
        <f t="shared" si="7"/>
        <v>2816945.51</v>
      </c>
      <c r="L90" s="37">
        <f t="shared" si="8"/>
        <v>23.25488415673616</v>
      </c>
    </row>
    <row r="91" spans="1:12" ht="25.5">
      <c r="A91" s="27"/>
      <c r="B91" s="2">
        <v>25010100</v>
      </c>
      <c r="C91" s="27" t="s">
        <v>81</v>
      </c>
      <c r="D91" s="39"/>
      <c r="E91" s="39"/>
      <c r="F91" s="40"/>
      <c r="G91" s="3">
        <v>12113350</v>
      </c>
      <c r="H91" s="3">
        <v>2783942.01</v>
      </c>
      <c r="I91" s="40">
        <f t="shared" si="10"/>
        <v>22.982428560224875</v>
      </c>
      <c r="J91" s="38">
        <f t="shared" si="6"/>
        <v>12113350</v>
      </c>
      <c r="K91" s="3">
        <f t="shared" si="7"/>
        <v>2783942.01</v>
      </c>
      <c r="L91" s="37">
        <f t="shared" si="8"/>
        <v>22.982428560224875</v>
      </c>
    </row>
    <row r="92" spans="1:12" ht="42" customHeight="1">
      <c r="A92" s="27"/>
      <c r="B92" s="2">
        <v>25010300</v>
      </c>
      <c r="C92" s="27" t="s">
        <v>322</v>
      </c>
      <c r="D92" s="39"/>
      <c r="E92" s="39"/>
      <c r="F92" s="40"/>
      <c r="G92" s="3">
        <v>0</v>
      </c>
      <c r="H92" s="3">
        <v>25660</v>
      </c>
      <c r="I92" s="40"/>
      <c r="J92" s="38">
        <f>D92+G92</f>
        <v>0</v>
      </c>
      <c r="K92" s="3">
        <f>E92+H92</f>
        <v>25660</v>
      </c>
      <c r="L92" s="37"/>
    </row>
    <row r="93" spans="1:12" ht="41.25" customHeight="1">
      <c r="A93" s="27"/>
      <c r="B93" s="2">
        <v>25010400</v>
      </c>
      <c r="C93" s="27" t="s">
        <v>307</v>
      </c>
      <c r="D93" s="39"/>
      <c r="E93" s="39"/>
      <c r="F93" s="40"/>
      <c r="G93" s="3">
        <v>0</v>
      </c>
      <c r="H93" s="3">
        <v>7343.5</v>
      </c>
      <c r="I93" s="40"/>
      <c r="J93" s="38">
        <f>D93+G93</f>
        <v>0</v>
      </c>
      <c r="K93" s="3">
        <f>E93+H93</f>
        <v>7343.5</v>
      </c>
      <c r="L93" s="37"/>
    </row>
    <row r="94" spans="1:12" ht="25.5">
      <c r="A94" s="27"/>
      <c r="B94" s="2">
        <v>25020000</v>
      </c>
      <c r="C94" s="27" t="s">
        <v>82</v>
      </c>
      <c r="D94" s="39"/>
      <c r="E94" s="39"/>
      <c r="F94" s="40"/>
      <c r="G94" s="3">
        <v>50000</v>
      </c>
      <c r="H94" s="3">
        <v>5392805.1</v>
      </c>
      <c r="I94" s="40">
        <f t="shared" si="10"/>
        <v>10785.6102</v>
      </c>
      <c r="J94" s="38">
        <f t="shared" si="6"/>
        <v>50000</v>
      </c>
      <c r="K94" s="3">
        <f t="shared" si="7"/>
        <v>5392805.1</v>
      </c>
      <c r="L94" s="37">
        <f t="shared" si="8"/>
        <v>10785.6102</v>
      </c>
    </row>
    <row r="95" spans="1:12" ht="12.75">
      <c r="A95" s="27"/>
      <c r="B95" s="2">
        <v>25020100</v>
      </c>
      <c r="C95" s="27" t="s">
        <v>83</v>
      </c>
      <c r="D95" s="39"/>
      <c r="E95" s="39"/>
      <c r="F95" s="40"/>
      <c r="G95" s="3">
        <v>50000</v>
      </c>
      <c r="H95" s="3">
        <v>1884072.25</v>
      </c>
      <c r="I95" s="40">
        <f t="shared" si="10"/>
        <v>3768.1444999999994</v>
      </c>
      <c r="J95" s="38">
        <f t="shared" si="6"/>
        <v>50000</v>
      </c>
      <c r="K95" s="3">
        <f t="shared" si="7"/>
        <v>1884072.25</v>
      </c>
      <c r="L95" s="37">
        <f t="shared" si="8"/>
        <v>3768.1444999999994</v>
      </c>
    </row>
    <row r="96" spans="1:12" ht="52.5" customHeight="1">
      <c r="A96" s="27"/>
      <c r="B96" s="2">
        <v>25020200</v>
      </c>
      <c r="C96" s="27" t="s">
        <v>315</v>
      </c>
      <c r="D96" s="39"/>
      <c r="E96" s="39"/>
      <c r="F96" s="40"/>
      <c r="G96" s="3">
        <v>0</v>
      </c>
      <c r="H96" s="3">
        <v>3508732.85</v>
      </c>
      <c r="I96" s="40"/>
      <c r="J96" s="38">
        <f>D96+G96</f>
        <v>0</v>
      </c>
      <c r="K96" s="3">
        <f>E96+H96</f>
        <v>3508732.85</v>
      </c>
      <c r="L96" s="37"/>
    </row>
    <row r="97" spans="1:12" ht="12.75">
      <c r="A97" s="27"/>
      <c r="B97" s="29">
        <v>30000000</v>
      </c>
      <c r="C97" s="29" t="s">
        <v>56</v>
      </c>
      <c r="D97" s="4">
        <v>900</v>
      </c>
      <c r="E97" s="4">
        <v>0</v>
      </c>
      <c r="F97" s="42">
        <f t="shared" si="9"/>
        <v>0</v>
      </c>
      <c r="G97" s="4">
        <v>12300000</v>
      </c>
      <c r="H97" s="4">
        <v>12414023.07</v>
      </c>
      <c r="I97" s="42">
        <f t="shared" si="10"/>
        <v>100.9270168292683</v>
      </c>
      <c r="J97" s="43">
        <f t="shared" si="6"/>
        <v>12300900</v>
      </c>
      <c r="K97" s="4">
        <f t="shared" si="7"/>
        <v>12414023.07</v>
      </c>
      <c r="L97" s="44">
        <f t="shared" si="8"/>
        <v>100.91963246591713</v>
      </c>
    </row>
    <row r="98" spans="1:12" ht="12.75">
      <c r="A98" s="27"/>
      <c r="B98" s="27">
        <v>31000000</v>
      </c>
      <c r="C98" s="27" t="s">
        <v>57</v>
      </c>
      <c r="D98" s="3">
        <v>900</v>
      </c>
      <c r="E98" s="3">
        <v>0</v>
      </c>
      <c r="F98" s="40">
        <f t="shared" si="9"/>
        <v>0</v>
      </c>
      <c r="G98" s="3">
        <v>1000000</v>
      </c>
      <c r="H98" s="3">
        <v>4206.69</v>
      </c>
      <c r="I98" s="40">
        <f>H98/G98*100</f>
        <v>0.420669</v>
      </c>
      <c r="J98" s="38">
        <f t="shared" si="6"/>
        <v>1000900</v>
      </c>
      <c r="K98" s="3">
        <f t="shared" si="7"/>
        <v>4206.69</v>
      </c>
      <c r="L98" s="37">
        <f t="shared" si="8"/>
        <v>0.420290738335498</v>
      </c>
    </row>
    <row r="99" spans="1:12" ht="76.5">
      <c r="A99" s="27"/>
      <c r="B99" s="27">
        <v>31010000</v>
      </c>
      <c r="C99" s="27" t="s">
        <v>58</v>
      </c>
      <c r="D99" s="3">
        <v>900</v>
      </c>
      <c r="E99" s="3">
        <v>0</v>
      </c>
      <c r="F99" s="40">
        <f t="shared" si="9"/>
        <v>0</v>
      </c>
      <c r="G99" s="41"/>
      <c r="H99" s="39"/>
      <c r="I99" s="40"/>
      <c r="J99" s="38">
        <f t="shared" si="6"/>
        <v>900</v>
      </c>
      <c r="K99" s="3">
        <f t="shared" si="7"/>
        <v>0</v>
      </c>
      <c r="L99" s="37">
        <f t="shared" si="8"/>
        <v>0</v>
      </c>
    </row>
    <row r="100" spans="1:12" ht="76.5">
      <c r="A100" s="27"/>
      <c r="B100" s="27">
        <v>31010200</v>
      </c>
      <c r="C100" s="27" t="s">
        <v>59</v>
      </c>
      <c r="D100" s="3">
        <v>900</v>
      </c>
      <c r="E100" s="3">
        <v>0</v>
      </c>
      <c r="F100" s="40">
        <f t="shared" si="9"/>
        <v>0</v>
      </c>
      <c r="G100" s="41"/>
      <c r="H100" s="39"/>
      <c r="I100" s="40"/>
      <c r="J100" s="38">
        <f t="shared" si="6"/>
        <v>900</v>
      </c>
      <c r="K100" s="3">
        <f t="shared" si="7"/>
        <v>0</v>
      </c>
      <c r="L100" s="37">
        <f t="shared" si="8"/>
        <v>0</v>
      </c>
    </row>
    <row r="101" spans="1:12" ht="48.75" customHeight="1">
      <c r="A101" s="27"/>
      <c r="B101" s="2">
        <v>31030000</v>
      </c>
      <c r="C101" s="27" t="s">
        <v>84</v>
      </c>
      <c r="D101" s="39"/>
      <c r="E101" s="39"/>
      <c r="F101" s="40"/>
      <c r="G101" s="3">
        <v>1000000</v>
      </c>
      <c r="H101" s="3">
        <v>4206.69</v>
      </c>
      <c r="I101" s="40">
        <f aca="true" t="shared" si="11" ref="I101:I107">H101/G101*100</f>
        <v>0.420669</v>
      </c>
      <c r="J101" s="38">
        <f t="shared" si="6"/>
        <v>1000000</v>
      </c>
      <c r="K101" s="3">
        <f t="shared" si="7"/>
        <v>4206.69</v>
      </c>
      <c r="L101" s="37">
        <f t="shared" si="8"/>
        <v>0.420669</v>
      </c>
    </row>
    <row r="102" spans="1:12" ht="25.5">
      <c r="A102" s="27"/>
      <c r="B102" s="2">
        <v>33000000</v>
      </c>
      <c r="C102" s="27" t="s">
        <v>85</v>
      </c>
      <c r="D102" s="39"/>
      <c r="E102" s="39"/>
      <c r="F102" s="40"/>
      <c r="G102" s="3">
        <v>11300000</v>
      </c>
      <c r="H102" s="3">
        <v>12409816.38</v>
      </c>
      <c r="I102" s="40">
        <f t="shared" si="11"/>
        <v>109.82138389380532</v>
      </c>
      <c r="J102" s="38">
        <f t="shared" si="6"/>
        <v>11300000</v>
      </c>
      <c r="K102" s="3">
        <f t="shared" si="7"/>
        <v>12409816.38</v>
      </c>
      <c r="L102" s="37">
        <f t="shared" si="8"/>
        <v>109.82138389380532</v>
      </c>
    </row>
    <row r="103" spans="1:12" ht="12.75">
      <c r="A103" s="27"/>
      <c r="B103" s="2">
        <v>33010000</v>
      </c>
      <c r="C103" s="27" t="s">
        <v>86</v>
      </c>
      <c r="D103" s="39"/>
      <c r="E103" s="39"/>
      <c r="F103" s="40"/>
      <c r="G103" s="3">
        <v>11300000</v>
      </c>
      <c r="H103" s="3">
        <v>12409816.38</v>
      </c>
      <c r="I103" s="40">
        <f t="shared" si="11"/>
        <v>109.82138389380532</v>
      </c>
      <c r="J103" s="38">
        <f t="shared" si="6"/>
        <v>11300000</v>
      </c>
      <c r="K103" s="3">
        <f t="shared" si="7"/>
        <v>12409816.38</v>
      </c>
      <c r="L103" s="37">
        <f t="shared" si="8"/>
        <v>109.82138389380532</v>
      </c>
    </row>
    <row r="104" spans="1:12" ht="69.75" customHeight="1">
      <c r="A104" s="27"/>
      <c r="B104" s="2">
        <v>33010100</v>
      </c>
      <c r="C104" s="27" t="s">
        <v>87</v>
      </c>
      <c r="D104" s="39"/>
      <c r="E104" s="39"/>
      <c r="F104" s="40"/>
      <c r="G104" s="3">
        <v>11090213</v>
      </c>
      <c r="H104" s="3">
        <v>12150068</v>
      </c>
      <c r="I104" s="40">
        <f t="shared" si="11"/>
        <v>109.55666947064047</v>
      </c>
      <c r="J104" s="38">
        <f t="shared" si="6"/>
        <v>11090213</v>
      </c>
      <c r="K104" s="3">
        <f t="shared" si="7"/>
        <v>12150068</v>
      </c>
      <c r="L104" s="37">
        <f t="shared" si="8"/>
        <v>109.55666947064047</v>
      </c>
    </row>
    <row r="105" spans="1:12" ht="69.75" customHeight="1">
      <c r="A105" s="27"/>
      <c r="B105" s="2">
        <v>33010500</v>
      </c>
      <c r="C105" s="27" t="s">
        <v>294</v>
      </c>
      <c r="D105" s="39"/>
      <c r="E105" s="39"/>
      <c r="F105" s="40"/>
      <c r="G105" s="3">
        <v>209787</v>
      </c>
      <c r="H105" s="3">
        <v>259748.38</v>
      </c>
      <c r="I105" s="40">
        <f t="shared" si="11"/>
        <v>123.81528884058592</v>
      </c>
      <c r="J105" s="38">
        <f>D105+G105</f>
        <v>209787</v>
      </c>
      <c r="K105" s="3">
        <f>E105+H105</f>
        <v>259748.38</v>
      </c>
      <c r="L105" s="37">
        <f t="shared" si="8"/>
        <v>123.81528884058592</v>
      </c>
    </row>
    <row r="106" spans="1:12" ht="17.25" customHeight="1">
      <c r="A106" s="27"/>
      <c r="B106" s="29">
        <v>40000000</v>
      </c>
      <c r="C106" s="29" t="s">
        <v>60</v>
      </c>
      <c r="D106" s="4">
        <v>149127209</v>
      </c>
      <c r="E106" s="4">
        <v>101203396.02</v>
      </c>
      <c r="F106" s="42">
        <f t="shared" si="9"/>
        <v>67.86380345923325</v>
      </c>
      <c r="G106" s="4">
        <v>11019756</v>
      </c>
      <c r="H106" s="4">
        <v>7297981</v>
      </c>
      <c r="I106" s="42">
        <f t="shared" si="11"/>
        <v>66.22633931277608</v>
      </c>
      <c r="J106" s="43">
        <f t="shared" si="6"/>
        <v>160146965</v>
      </c>
      <c r="K106" s="4">
        <f t="shared" si="7"/>
        <v>108501377.02</v>
      </c>
      <c r="L106" s="44">
        <f t="shared" si="8"/>
        <v>67.75112910819135</v>
      </c>
    </row>
    <row r="107" spans="1:12" ht="12.75">
      <c r="A107" s="27"/>
      <c r="B107" s="27">
        <v>41000000</v>
      </c>
      <c r="C107" s="27" t="s">
        <v>61</v>
      </c>
      <c r="D107" s="3">
        <v>149127209</v>
      </c>
      <c r="E107" s="3">
        <v>101203396.02</v>
      </c>
      <c r="F107" s="40">
        <f t="shared" si="9"/>
        <v>67.86380345923325</v>
      </c>
      <c r="G107" s="3">
        <v>11019756</v>
      </c>
      <c r="H107" s="3">
        <v>7297981</v>
      </c>
      <c r="I107" s="40">
        <f t="shared" si="11"/>
        <v>66.22633931277608</v>
      </c>
      <c r="J107" s="38">
        <f t="shared" si="6"/>
        <v>160146965</v>
      </c>
      <c r="K107" s="3">
        <f t="shared" si="7"/>
        <v>108501377.02</v>
      </c>
      <c r="L107" s="37">
        <f t="shared" si="8"/>
        <v>67.75112910819135</v>
      </c>
    </row>
    <row r="108" spans="1:12" ht="25.5">
      <c r="A108" s="27"/>
      <c r="B108" s="2">
        <v>41020000</v>
      </c>
      <c r="C108" s="27" t="s">
        <v>254</v>
      </c>
      <c r="D108" s="3">
        <v>35338900</v>
      </c>
      <c r="E108" s="3">
        <v>23559200</v>
      </c>
      <c r="F108" s="40">
        <f t="shared" si="9"/>
        <v>66.66647801714258</v>
      </c>
      <c r="G108" s="39"/>
      <c r="H108" s="39"/>
      <c r="I108" s="40"/>
      <c r="J108" s="38">
        <f>D108+G108</f>
        <v>35338900</v>
      </c>
      <c r="K108" s="3">
        <f>E108+H108</f>
        <v>23559200</v>
      </c>
      <c r="L108" s="37">
        <f>K108/J108*100</f>
        <v>66.66647801714258</v>
      </c>
    </row>
    <row r="109" spans="1:12" ht="12.75">
      <c r="A109" s="27"/>
      <c r="B109" s="2">
        <v>41020100</v>
      </c>
      <c r="C109" s="2" t="s">
        <v>255</v>
      </c>
      <c r="D109" s="3">
        <v>35338900</v>
      </c>
      <c r="E109" s="3">
        <v>23559200</v>
      </c>
      <c r="F109" s="40">
        <f t="shared" si="9"/>
        <v>66.66647801714258</v>
      </c>
      <c r="G109" s="39"/>
      <c r="H109" s="39"/>
      <c r="I109" s="40"/>
      <c r="J109" s="38">
        <f>D109+G109</f>
        <v>35338900</v>
      </c>
      <c r="K109" s="3">
        <f>E109+H109</f>
        <v>23559200</v>
      </c>
      <c r="L109" s="37">
        <f>K109/J109*100</f>
        <v>66.66647801714258</v>
      </c>
    </row>
    <row r="110" spans="1:12" ht="25.5">
      <c r="A110" s="27"/>
      <c r="B110" s="27">
        <v>41030000</v>
      </c>
      <c r="C110" s="27" t="s">
        <v>62</v>
      </c>
      <c r="D110" s="3">
        <v>109673500</v>
      </c>
      <c r="E110" s="3">
        <v>75612500</v>
      </c>
      <c r="F110" s="40">
        <f t="shared" si="9"/>
        <v>68.94327253165076</v>
      </c>
      <c r="G110" s="39"/>
      <c r="H110" s="39"/>
      <c r="I110" s="40"/>
      <c r="J110" s="38">
        <f t="shared" si="6"/>
        <v>109673500</v>
      </c>
      <c r="K110" s="3">
        <f t="shared" si="7"/>
        <v>75612500</v>
      </c>
      <c r="L110" s="37">
        <f t="shared" si="8"/>
        <v>68.94327253165076</v>
      </c>
    </row>
    <row r="111" spans="1:12" ht="25.5">
      <c r="A111" s="27"/>
      <c r="B111" s="27">
        <v>41033900</v>
      </c>
      <c r="C111" s="27" t="s">
        <v>63</v>
      </c>
      <c r="D111" s="3">
        <v>109673500</v>
      </c>
      <c r="E111" s="3">
        <v>75612500</v>
      </c>
      <c r="F111" s="40">
        <f t="shared" si="9"/>
        <v>68.94327253165076</v>
      </c>
      <c r="G111" s="39"/>
      <c r="H111" s="39"/>
      <c r="I111" s="40"/>
      <c r="J111" s="38">
        <f t="shared" si="6"/>
        <v>109673500</v>
      </c>
      <c r="K111" s="3">
        <f t="shared" si="7"/>
        <v>75612500</v>
      </c>
      <c r="L111" s="37">
        <f t="shared" si="8"/>
        <v>68.94327253165076</v>
      </c>
    </row>
    <row r="112" spans="1:12" ht="25.5">
      <c r="A112" s="27"/>
      <c r="B112" s="2">
        <v>41040000</v>
      </c>
      <c r="C112" s="27" t="s">
        <v>338</v>
      </c>
      <c r="D112" s="3">
        <v>231150</v>
      </c>
      <c r="E112" s="3">
        <v>231150</v>
      </c>
      <c r="F112" s="40">
        <f t="shared" si="9"/>
        <v>100</v>
      </c>
      <c r="G112" s="39"/>
      <c r="H112" s="39"/>
      <c r="I112" s="40"/>
      <c r="J112" s="38">
        <f>D112+G112</f>
        <v>231150</v>
      </c>
      <c r="K112" s="3">
        <f>E112+H112</f>
        <v>231150</v>
      </c>
      <c r="L112" s="37">
        <f>K112/J112*100</f>
        <v>100</v>
      </c>
    </row>
    <row r="113" spans="1:12" ht="12.75">
      <c r="A113" s="27"/>
      <c r="B113" s="2">
        <v>41040400</v>
      </c>
      <c r="C113" s="2" t="s">
        <v>339</v>
      </c>
      <c r="D113" s="3">
        <v>231150</v>
      </c>
      <c r="E113" s="3">
        <v>231150</v>
      </c>
      <c r="F113" s="40">
        <f t="shared" si="9"/>
        <v>100</v>
      </c>
      <c r="G113" s="39"/>
      <c r="H113" s="39"/>
      <c r="I113" s="40"/>
      <c r="J113" s="38">
        <f>D113+G113</f>
        <v>231150</v>
      </c>
      <c r="K113" s="3">
        <f>E113+H113</f>
        <v>231150</v>
      </c>
      <c r="L113" s="37">
        <f>K113/J113*100</f>
        <v>100</v>
      </c>
    </row>
    <row r="114" spans="1:12" ht="25.5">
      <c r="A114" s="27"/>
      <c r="B114" s="27">
        <v>41050000</v>
      </c>
      <c r="C114" s="27" t="s">
        <v>64</v>
      </c>
      <c r="D114" s="3">
        <v>3883659</v>
      </c>
      <c r="E114" s="3">
        <v>1800546.02</v>
      </c>
      <c r="F114" s="40">
        <f t="shared" si="9"/>
        <v>46.36210388193196</v>
      </c>
      <c r="G114" s="3">
        <v>11019756</v>
      </c>
      <c r="H114" s="3">
        <v>7297981</v>
      </c>
      <c r="I114" s="40">
        <f>H114/G114*100</f>
        <v>66.22633931277608</v>
      </c>
      <c r="J114" s="38">
        <f t="shared" si="6"/>
        <v>14903415</v>
      </c>
      <c r="K114" s="3">
        <f t="shared" si="7"/>
        <v>9098527.02</v>
      </c>
      <c r="L114" s="37">
        <f t="shared" si="8"/>
        <v>61.049947411381886</v>
      </c>
    </row>
    <row r="115" spans="1:12" ht="42" customHeight="1">
      <c r="A115" s="27"/>
      <c r="B115" s="27">
        <v>41051000</v>
      </c>
      <c r="C115" s="27" t="s">
        <v>65</v>
      </c>
      <c r="D115" s="3">
        <v>1495000</v>
      </c>
      <c r="E115" s="3">
        <v>990000</v>
      </c>
      <c r="F115" s="40">
        <f t="shared" si="9"/>
        <v>66.22073578595318</v>
      </c>
      <c r="G115" s="39"/>
      <c r="H115" s="39"/>
      <c r="I115" s="40"/>
      <c r="J115" s="38">
        <f t="shared" si="6"/>
        <v>1495000</v>
      </c>
      <c r="K115" s="3">
        <f t="shared" si="7"/>
        <v>990000</v>
      </c>
      <c r="L115" s="37">
        <f t="shared" si="8"/>
        <v>66.22073578595318</v>
      </c>
    </row>
    <row r="116" spans="1:12" ht="53.25" customHeight="1">
      <c r="A116" s="27"/>
      <c r="B116" s="2">
        <v>41051200</v>
      </c>
      <c r="C116" s="27" t="s">
        <v>333</v>
      </c>
      <c r="D116" s="3">
        <v>324000</v>
      </c>
      <c r="E116" s="3">
        <v>162000</v>
      </c>
      <c r="F116" s="40">
        <f t="shared" si="9"/>
        <v>50</v>
      </c>
      <c r="G116" s="39"/>
      <c r="H116" s="39"/>
      <c r="I116" s="40"/>
      <c r="J116" s="38">
        <f>D116+G116</f>
        <v>324000</v>
      </c>
      <c r="K116" s="3">
        <f>E116+H116</f>
        <v>162000</v>
      </c>
      <c r="L116" s="37">
        <f>K116/J116*100</f>
        <v>50</v>
      </c>
    </row>
    <row r="117" spans="1:12" ht="30.75" customHeight="1">
      <c r="A117" s="27"/>
      <c r="B117" s="2">
        <v>41053400</v>
      </c>
      <c r="C117" s="27" t="s">
        <v>323</v>
      </c>
      <c r="D117" s="3"/>
      <c r="E117" s="3"/>
      <c r="F117" s="40"/>
      <c r="G117" s="3">
        <v>9456966</v>
      </c>
      <c r="H117" s="3">
        <v>7235191</v>
      </c>
      <c r="I117" s="40">
        <f>H117/G117*100</f>
        <v>76.50647152585724</v>
      </c>
      <c r="J117" s="38">
        <f>D117+G117</f>
        <v>9456966</v>
      </c>
      <c r="K117" s="3">
        <f>E117+H117</f>
        <v>7235191</v>
      </c>
      <c r="L117" s="37">
        <f>K117/J117*100</f>
        <v>76.50647152585724</v>
      </c>
    </row>
    <row r="118" spans="1:12" ht="20.25" customHeight="1">
      <c r="A118" s="27"/>
      <c r="B118" s="27">
        <v>41053900</v>
      </c>
      <c r="C118" s="27" t="s">
        <v>66</v>
      </c>
      <c r="D118" s="3">
        <v>1286195</v>
      </c>
      <c r="E118" s="3">
        <v>609314.02</v>
      </c>
      <c r="F118" s="48">
        <f t="shared" si="9"/>
        <v>47.3733780647569</v>
      </c>
      <c r="G118" s="3">
        <v>1562790</v>
      </c>
      <c r="H118" s="3">
        <v>62790</v>
      </c>
      <c r="I118" s="40">
        <f>H118/G118*100</f>
        <v>4.0178142936670955</v>
      </c>
      <c r="J118" s="38">
        <f t="shared" si="6"/>
        <v>2848985</v>
      </c>
      <c r="K118" s="3">
        <f t="shared" si="7"/>
        <v>672104.02</v>
      </c>
      <c r="L118" s="37">
        <f t="shared" si="8"/>
        <v>23.590998899608106</v>
      </c>
    </row>
    <row r="119" spans="1:12" ht="63.75" customHeight="1">
      <c r="A119" s="27"/>
      <c r="B119" s="2">
        <v>41057700</v>
      </c>
      <c r="C119" s="27" t="s">
        <v>334</v>
      </c>
      <c r="D119" s="3">
        <v>78464</v>
      </c>
      <c r="E119" s="3">
        <v>39232</v>
      </c>
      <c r="F119" s="40">
        <f t="shared" si="9"/>
        <v>50</v>
      </c>
      <c r="G119" s="78"/>
      <c r="H119" s="78"/>
      <c r="I119" s="46"/>
      <c r="J119" s="38">
        <f aca="true" t="shared" si="12" ref="J119:K122">D119+G119</f>
        <v>78464</v>
      </c>
      <c r="K119" s="3">
        <f t="shared" si="12"/>
        <v>39232</v>
      </c>
      <c r="L119" s="37">
        <f>K119/J119*100</f>
        <v>50</v>
      </c>
    </row>
    <row r="120" spans="1:12" ht="56.25" customHeight="1">
      <c r="A120" s="83"/>
      <c r="B120" s="2">
        <v>41059000</v>
      </c>
      <c r="C120" s="27" t="s">
        <v>351</v>
      </c>
      <c r="D120" s="3">
        <v>700000</v>
      </c>
      <c r="E120" s="3"/>
      <c r="F120" s="40">
        <f>E120/D120*100</f>
        <v>0</v>
      </c>
      <c r="G120" s="78"/>
      <c r="H120" s="78"/>
      <c r="I120" s="46"/>
      <c r="J120" s="38">
        <f>D120+G120</f>
        <v>700000</v>
      </c>
      <c r="K120" s="3">
        <f>E120+H120</f>
        <v>0</v>
      </c>
      <c r="L120" s="37">
        <f>K120/J120*100</f>
        <v>0</v>
      </c>
    </row>
    <row r="121" spans="1:12" ht="12.75" customHeight="1">
      <c r="A121" s="10"/>
      <c r="B121" s="84" t="s">
        <v>67</v>
      </c>
      <c r="C121" s="85"/>
      <c r="D121" s="4">
        <v>250571934</v>
      </c>
      <c r="E121" s="4">
        <v>187282495.31999996</v>
      </c>
      <c r="F121" s="42">
        <f t="shared" si="9"/>
        <v>74.74200814525379</v>
      </c>
      <c r="G121" s="4">
        <v>24804540</v>
      </c>
      <c r="H121" s="4">
        <v>20946780.349999998</v>
      </c>
      <c r="I121" s="42">
        <f>H121/G121*100</f>
        <v>84.4473646759827</v>
      </c>
      <c r="J121" s="43">
        <f t="shared" si="12"/>
        <v>275376474</v>
      </c>
      <c r="K121" s="4">
        <f t="shared" si="12"/>
        <v>208229275.66999996</v>
      </c>
      <c r="L121" s="44">
        <f>K121/J121*100</f>
        <v>75.61621827941626</v>
      </c>
    </row>
    <row r="122" spans="1:12" ht="13.5" thickBot="1">
      <c r="A122" s="10"/>
      <c r="B122" s="84" t="s">
        <v>68</v>
      </c>
      <c r="C122" s="85"/>
      <c r="D122" s="4">
        <v>399699143</v>
      </c>
      <c r="E122" s="4">
        <v>288485891.3399999</v>
      </c>
      <c r="F122" s="49">
        <f>E122/D122*100</f>
        <v>72.17575929103253</v>
      </c>
      <c r="G122" s="4">
        <v>35824296</v>
      </c>
      <c r="H122" s="4">
        <v>28244761.349999998</v>
      </c>
      <c r="I122" s="42">
        <f>H122/G122*100</f>
        <v>78.84247425266919</v>
      </c>
      <c r="J122" s="50">
        <f t="shared" si="12"/>
        <v>435523439</v>
      </c>
      <c r="K122" s="51">
        <f t="shared" si="12"/>
        <v>316730652.68999994</v>
      </c>
      <c r="L122" s="52">
        <f>K122/J122*100</f>
        <v>72.7241347600582</v>
      </c>
    </row>
    <row r="123" spans="1:3" ht="12.75">
      <c r="A123" s="30"/>
      <c r="B123" s="30"/>
      <c r="C123" s="30"/>
    </row>
    <row r="124" spans="1:3" ht="12.75">
      <c r="A124" s="30"/>
      <c r="B124" s="30"/>
      <c r="C124" s="30"/>
    </row>
    <row r="125" spans="1:3" ht="12.75">
      <c r="A125" s="30"/>
      <c r="B125" s="30"/>
      <c r="C125" s="30"/>
    </row>
    <row r="126" spans="1:3" ht="12.75">
      <c r="A126" s="30"/>
      <c r="B126" s="30"/>
      <c r="C126" s="30"/>
    </row>
    <row r="127" spans="1:3" ht="12.75">
      <c r="A127" s="30"/>
      <c r="B127" s="30"/>
      <c r="C127" s="30"/>
    </row>
    <row r="128" spans="1:3" ht="12.75">
      <c r="A128" s="30"/>
      <c r="B128" s="30"/>
      <c r="C128" s="30"/>
    </row>
    <row r="129" spans="1:3" ht="12.75">
      <c r="A129" s="30"/>
      <c r="B129" s="30"/>
      <c r="C129" s="30"/>
    </row>
    <row r="130" spans="1:3" ht="12.75">
      <c r="A130" s="30"/>
      <c r="B130" s="30"/>
      <c r="C130" s="30"/>
    </row>
    <row r="131" spans="1:3" ht="12.75">
      <c r="A131" s="30"/>
      <c r="B131" s="30"/>
      <c r="C131" s="30"/>
    </row>
    <row r="132" spans="1:3" ht="12.75">
      <c r="A132" s="30"/>
      <c r="B132" s="30"/>
      <c r="C132" s="30"/>
    </row>
    <row r="133" spans="1:3" ht="12.75">
      <c r="A133" s="30"/>
      <c r="B133" s="30"/>
      <c r="C133" s="30"/>
    </row>
    <row r="134" spans="1:3" ht="12.75">
      <c r="A134" s="30"/>
      <c r="B134" s="30"/>
      <c r="C134" s="30"/>
    </row>
    <row r="135" spans="1:3" ht="12.75">
      <c r="A135" s="30"/>
      <c r="B135" s="30"/>
      <c r="C135" s="30"/>
    </row>
    <row r="136" spans="1:3" ht="12.75">
      <c r="A136" s="30"/>
      <c r="B136" s="30"/>
      <c r="C136" s="30"/>
    </row>
    <row r="137" spans="1:3" ht="12.75">
      <c r="A137" s="30"/>
      <c r="B137" s="30"/>
      <c r="C137" s="30"/>
    </row>
    <row r="138" spans="1:3" ht="12.75">
      <c r="A138" s="30"/>
      <c r="B138" s="30"/>
      <c r="C138" s="30"/>
    </row>
    <row r="139" spans="1:3" ht="12.75">
      <c r="A139" s="30"/>
      <c r="B139" s="30"/>
      <c r="C139" s="30"/>
    </row>
    <row r="140" spans="1:3" ht="12.75">
      <c r="A140" s="30"/>
      <c r="B140" s="30"/>
      <c r="C140" s="30"/>
    </row>
    <row r="141" spans="1:3" ht="12.75">
      <c r="A141" s="30"/>
      <c r="B141" s="30"/>
      <c r="C141" s="30"/>
    </row>
    <row r="142" spans="1:3" ht="12.75">
      <c r="A142" s="30"/>
      <c r="B142" s="30"/>
      <c r="C142" s="30"/>
    </row>
    <row r="143" spans="1:3" ht="12.75">
      <c r="A143" s="30"/>
      <c r="B143" s="30"/>
      <c r="C143" s="30"/>
    </row>
    <row r="144" spans="1:3" ht="12.75">
      <c r="A144" s="30"/>
      <c r="B144" s="30"/>
      <c r="C144" s="30"/>
    </row>
    <row r="145" spans="1:3" ht="12.75">
      <c r="A145" s="30"/>
      <c r="B145" s="30"/>
      <c r="C145" s="30"/>
    </row>
    <row r="146" spans="1:3" ht="12.75">
      <c r="A146" s="30"/>
      <c r="B146" s="30"/>
      <c r="C146" s="30"/>
    </row>
    <row r="147" spans="1:3" ht="12.75">
      <c r="A147" s="30"/>
      <c r="B147" s="30"/>
      <c r="C147" s="30"/>
    </row>
    <row r="148" spans="1:3" ht="12.75">
      <c r="A148" s="30"/>
      <c r="B148" s="30"/>
      <c r="C148" s="30"/>
    </row>
    <row r="149" spans="1:3" ht="12.75">
      <c r="A149" s="30"/>
      <c r="B149" s="30"/>
      <c r="C149" s="30"/>
    </row>
    <row r="150" spans="1:3" ht="12.75">
      <c r="A150" s="30"/>
      <c r="B150" s="30"/>
      <c r="C150" s="30"/>
    </row>
    <row r="151" spans="1:3" ht="12.75">
      <c r="A151" s="30"/>
      <c r="B151" s="30"/>
      <c r="C151" s="30"/>
    </row>
    <row r="152" spans="1:3" ht="12.75">
      <c r="A152" s="30"/>
      <c r="B152" s="30"/>
      <c r="C152" s="30"/>
    </row>
    <row r="153" spans="1:3" ht="12.75">
      <c r="A153" s="30"/>
      <c r="B153" s="30"/>
      <c r="C153" s="30"/>
    </row>
  </sheetData>
  <mergeCells count="8">
    <mergeCell ref="A7:A8"/>
    <mergeCell ref="B7:B8"/>
    <mergeCell ref="C7:C8"/>
    <mergeCell ref="D7:F7"/>
    <mergeCell ref="B121:C121"/>
    <mergeCell ref="B122:C122"/>
    <mergeCell ref="G7:I7"/>
    <mergeCell ref="J7:L7"/>
  </mergeCells>
  <printOptions/>
  <pageMargins left="0.35" right="0.23" top="0.34" bottom="0.34" header="0" footer="0"/>
  <pageSetup fitToHeight="50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3"/>
  <sheetViews>
    <sheetView workbookViewId="0" topLeftCell="A1">
      <pane xSplit="2" ySplit="7" topLeftCell="D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32" sqref="G132"/>
    </sheetView>
  </sheetViews>
  <sheetFormatPr defaultColWidth="9.00390625" defaultRowHeight="12.75"/>
  <cols>
    <col min="1" max="1" width="9.375" style="0" customWidth="1"/>
    <col min="2" max="2" width="50.75390625" style="0" customWidth="1"/>
    <col min="3" max="3" width="16.375" style="0" customWidth="1"/>
    <col min="4" max="4" width="15.75390625" style="0" customWidth="1"/>
    <col min="5" max="5" width="7.75390625" style="0" customWidth="1"/>
    <col min="6" max="6" width="17.25390625" style="0" customWidth="1"/>
    <col min="7" max="7" width="15.625" style="0" customWidth="1"/>
    <col min="8" max="8" width="8.125" style="0" customWidth="1"/>
    <col min="9" max="9" width="16.375" style="0" customWidth="1"/>
    <col min="10" max="10" width="16.00390625" style="0" customWidth="1"/>
    <col min="11" max="11" width="8.375" style="0" customWidth="1"/>
    <col min="12" max="12" width="12.75390625" style="0" bestFit="1" customWidth="1"/>
  </cols>
  <sheetData>
    <row r="2" spans="1:4" ht="18">
      <c r="A2" s="7" t="s">
        <v>296</v>
      </c>
      <c r="B2" s="6"/>
      <c r="C2" s="6"/>
      <c r="D2" s="6"/>
    </row>
    <row r="3" spans="1:4" ht="12.75">
      <c r="A3" s="95" t="s">
        <v>345</v>
      </c>
      <c r="B3" s="95"/>
      <c r="C3" s="95"/>
      <c r="D3" s="95"/>
    </row>
    <row r="4" spans="1:4" ht="18">
      <c r="A4" s="94" t="s">
        <v>179</v>
      </c>
      <c r="B4" s="94"/>
      <c r="C4" s="94"/>
      <c r="D4" s="94"/>
    </row>
    <row r="5" spans="1:10" ht="14.25" customHeight="1">
      <c r="A5" s="1"/>
      <c r="B5" s="1"/>
      <c r="C5" s="1"/>
      <c r="D5" s="1"/>
      <c r="J5" t="s">
        <v>73</v>
      </c>
    </row>
    <row r="6" spans="1:11" ht="12.75">
      <c r="A6" s="2"/>
      <c r="B6" s="2"/>
      <c r="C6" s="96" t="s">
        <v>69</v>
      </c>
      <c r="D6" s="97"/>
      <c r="E6" s="98"/>
      <c r="F6" s="93" t="s">
        <v>70</v>
      </c>
      <c r="G6" s="93"/>
      <c r="H6" s="93"/>
      <c r="I6" s="93" t="s">
        <v>71</v>
      </c>
      <c r="J6" s="93"/>
      <c r="K6" s="93"/>
    </row>
    <row r="7" spans="1:11" s="1" customFormat="1" ht="51">
      <c r="A7" s="15" t="s">
        <v>88</v>
      </c>
      <c r="B7" s="15" t="s">
        <v>89</v>
      </c>
      <c r="C7" s="15" t="s">
        <v>300</v>
      </c>
      <c r="D7" s="15" t="s">
        <v>346</v>
      </c>
      <c r="E7" s="15" t="s">
        <v>177</v>
      </c>
      <c r="F7" s="15" t="s">
        <v>300</v>
      </c>
      <c r="G7" s="15" t="s">
        <v>346</v>
      </c>
      <c r="H7" s="15" t="s">
        <v>177</v>
      </c>
      <c r="I7" s="15" t="s">
        <v>300</v>
      </c>
      <c r="J7" s="15" t="s">
        <v>346</v>
      </c>
      <c r="K7" s="15" t="s">
        <v>177</v>
      </c>
    </row>
    <row r="8" spans="1:11" s="1" customFormat="1" ht="12.75">
      <c r="A8" s="20" t="s">
        <v>178</v>
      </c>
      <c r="B8" s="21" t="s">
        <v>289</v>
      </c>
      <c r="C8" s="53">
        <f>SUM(C9:C13)</f>
        <v>46178918</v>
      </c>
      <c r="D8" s="53">
        <f>SUM(D9:D13)</f>
        <v>27387423.260000005</v>
      </c>
      <c r="E8" s="54">
        <f>D8/C8*100</f>
        <v>59.30720000845409</v>
      </c>
      <c r="F8" s="54">
        <f>SUM(F9:F13)</f>
        <v>300000</v>
      </c>
      <c r="G8" s="54">
        <f>SUM(G9:G13)</f>
        <v>573660.11</v>
      </c>
      <c r="H8" s="55">
        <f>G8/F8*100</f>
        <v>191.22003666666666</v>
      </c>
      <c r="I8" s="54">
        <f>F8+C8</f>
        <v>46478918</v>
      </c>
      <c r="J8" s="54">
        <f>G8+D8</f>
        <v>27961083.370000005</v>
      </c>
      <c r="K8" s="55">
        <f>J8/I8*100</f>
        <v>60.15863658874332</v>
      </c>
    </row>
    <row r="9" spans="1:11" ht="51">
      <c r="A9" s="16" t="s">
        <v>90</v>
      </c>
      <c r="B9" s="17" t="s">
        <v>91</v>
      </c>
      <c r="C9" s="56">
        <v>37821905</v>
      </c>
      <c r="D9" s="56">
        <v>22263726.470000003</v>
      </c>
      <c r="E9" s="57">
        <f aca="true" t="shared" si="0" ref="E9:E98">D9/C9*100</f>
        <v>58.864635374659215</v>
      </c>
      <c r="F9" s="56">
        <v>240000</v>
      </c>
      <c r="G9" s="56">
        <v>513660.11</v>
      </c>
      <c r="H9" s="59">
        <f>G9/F9*100</f>
        <v>214.02504583333334</v>
      </c>
      <c r="I9" s="57">
        <f aca="true" t="shared" si="1" ref="I9:I43">F9+C9</f>
        <v>38061905</v>
      </c>
      <c r="J9" s="57">
        <f aca="true" t="shared" si="2" ref="J9:J69">G9+D9</f>
        <v>22777386.580000002</v>
      </c>
      <c r="K9" s="59">
        <f aca="true" t="shared" si="3" ref="K9:K69">J9/I9*100</f>
        <v>59.84300202525334</v>
      </c>
    </row>
    <row r="10" spans="1:11" ht="27.75" customHeight="1">
      <c r="A10" s="28" t="s">
        <v>316</v>
      </c>
      <c r="B10" s="31" t="s">
        <v>94</v>
      </c>
      <c r="C10" s="56">
        <v>2077816</v>
      </c>
      <c r="D10" s="56">
        <v>1242562.12</v>
      </c>
      <c r="E10" s="57">
        <f t="shared" si="0"/>
        <v>59.80135488416685</v>
      </c>
      <c r="F10" s="56"/>
      <c r="G10" s="56"/>
      <c r="H10" s="59"/>
      <c r="I10" s="57">
        <f>F10+C10</f>
        <v>2077816</v>
      </c>
      <c r="J10" s="57">
        <f>G10+D10</f>
        <v>1242562.12</v>
      </c>
      <c r="K10" s="59">
        <f>J10/I10*100</f>
        <v>59.80135488416685</v>
      </c>
    </row>
    <row r="11" spans="1:11" ht="12.75">
      <c r="A11" s="16" t="s">
        <v>92</v>
      </c>
      <c r="B11" s="17" t="s">
        <v>93</v>
      </c>
      <c r="C11" s="56">
        <v>942397</v>
      </c>
      <c r="D11" s="56">
        <v>537393.03</v>
      </c>
      <c r="E11" s="57">
        <f t="shared" si="0"/>
        <v>57.024059923790084</v>
      </c>
      <c r="F11" s="60"/>
      <c r="G11" s="60"/>
      <c r="H11" s="60"/>
      <c r="I11" s="57">
        <f t="shared" si="1"/>
        <v>942397</v>
      </c>
      <c r="J11" s="57">
        <f t="shared" si="2"/>
        <v>537393.03</v>
      </c>
      <c r="K11" s="59">
        <f t="shared" si="3"/>
        <v>57.024059923790084</v>
      </c>
    </row>
    <row r="12" spans="1:12" ht="25.5">
      <c r="A12" s="16" t="s">
        <v>256</v>
      </c>
      <c r="B12" s="17" t="s">
        <v>94</v>
      </c>
      <c r="C12" s="56">
        <v>1510500</v>
      </c>
      <c r="D12" s="56">
        <v>905184.98</v>
      </c>
      <c r="E12" s="57">
        <f t="shared" si="0"/>
        <v>59.92618205892089</v>
      </c>
      <c r="F12" s="60"/>
      <c r="G12" s="60"/>
      <c r="H12" s="60"/>
      <c r="I12" s="57">
        <f t="shared" si="1"/>
        <v>1510500</v>
      </c>
      <c r="J12" s="57">
        <f t="shared" si="2"/>
        <v>905184.98</v>
      </c>
      <c r="K12" s="59">
        <f t="shared" si="3"/>
        <v>59.92618205892089</v>
      </c>
      <c r="L12" s="32"/>
    </row>
    <row r="13" spans="1:12" ht="25.5">
      <c r="A13" s="16" t="s">
        <v>95</v>
      </c>
      <c r="B13" s="17" t="s">
        <v>94</v>
      </c>
      <c r="C13" s="56">
        <v>3826300</v>
      </c>
      <c r="D13" s="56">
        <v>2438556.66</v>
      </c>
      <c r="E13" s="57">
        <f t="shared" si="0"/>
        <v>63.73145493035047</v>
      </c>
      <c r="F13" s="58">
        <v>60000</v>
      </c>
      <c r="G13" s="58">
        <v>60000</v>
      </c>
      <c r="H13" s="59">
        <f>G13/F13*100</f>
        <v>100</v>
      </c>
      <c r="I13" s="57">
        <f>F13+C13</f>
        <v>3886300</v>
      </c>
      <c r="J13" s="57">
        <f>G13+D13</f>
        <v>2498556.66</v>
      </c>
      <c r="K13" s="59">
        <f t="shared" si="3"/>
        <v>64.29139953168824</v>
      </c>
      <c r="L13" s="32"/>
    </row>
    <row r="14" spans="1:11" ht="12.75">
      <c r="A14" s="18" t="s">
        <v>96</v>
      </c>
      <c r="B14" s="19" t="s">
        <v>97</v>
      </c>
      <c r="C14" s="53">
        <f>SUM(C16:C26)</f>
        <v>239729911.32</v>
      </c>
      <c r="D14" s="53">
        <f>SUM(D16:D26)</f>
        <v>145393935.60999998</v>
      </c>
      <c r="E14" s="54">
        <f t="shared" si="0"/>
        <v>60.64905910548768</v>
      </c>
      <c r="F14" s="53">
        <f>SUM(F15:F28)</f>
        <v>21085887.77</v>
      </c>
      <c r="G14" s="53">
        <f>SUM(G15:G28)</f>
        <v>9828788.98</v>
      </c>
      <c r="H14" s="55">
        <f>G14/F14*100</f>
        <v>46.61311435975646</v>
      </c>
      <c r="I14" s="54">
        <f t="shared" si="1"/>
        <v>260815799.09</v>
      </c>
      <c r="J14" s="54">
        <f t="shared" si="2"/>
        <v>155222724.58999997</v>
      </c>
      <c r="K14" s="55">
        <f t="shared" si="3"/>
        <v>59.5143105331733</v>
      </c>
    </row>
    <row r="15" spans="1:11" ht="12.75">
      <c r="A15" s="16" t="s">
        <v>341</v>
      </c>
      <c r="B15" s="17" t="s">
        <v>102</v>
      </c>
      <c r="C15" s="61"/>
      <c r="D15" s="61"/>
      <c r="E15" s="79"/>
      <c r="F15" s="56"/>
      <c r="G15" s="56">
        <v>256528.78</v>
      </c>
      <c r="H15" s="62"/>
      <c r="I15" s="57">
        <f>F15+C15</f>
        <v>0</v>
      </c>
      <c r="J15" s="57">
        <f>G15+D15</f>
        <v>256528.78</v>
      </c>
      <c r="K15" s="59"/>
    </row>
    <row r="16" spans="1:11" ht="12.75">
      <c r="A16" s="16" t="s">
        <v>257</v>
      </c>
      <c r="B16" s="17" t="s">
        <v>98</v>
      </c>
      <c r="C16" s="56">
        <v>36814700</v>
      </c>
      <c r="D16" s="56">
        <v>20909036.229999997</v>
      </c>
      <c r="E16" s="57">
        <f t="shared" si="0"/>
        <v>56.79534596234655</v>
      </c>
      <c r="F16" s="56">
        <v>8822709</v>
      </c>
      <c r="G16" s="56">
        <v>3178894.46</v>
      </c>
      <c r="H16" s="59">
        <f>G16/F16*100</f>
        <v>36.03082069237465</v>
      </c>
      <c r="I16" s="57">
        <f t="shared" si="1"/>
        <v>45637409</v>
      </c>
      <c r="J16" s="57">
        <f t="shared" si="2"/>
        <v>24087930.689999998</v>
      </c>
      <c r="K16" s="59">
        <f t="shared" si="3"/>
        <v>52.781109221165465</v>
      </c>
    </row>
    <row r="17" spans="1:11" ht="38.25">
      <c r="A17" s="16" t="s">
        <v>258</v>
      </c>
      <c r="B17" s="31" t="s">
        <v>304</v>
      </c>
      <c r="C17" s="56">
        <v>67898101.32</v>
      </c>
      <c r="D17" s="56">
        <v>36583408.45</v>
      </c>
      <c r="E17" s="57">
        <f t="shared" si="0"/>
        <v>53.87986959691911</v>
      </c>
      <c r="F17" s="56">
        <v>10497418.77</v>
      </c>
      <c r="G17" s="56">
        <v>5600667.44</v>
      </c>
      <c r="H17" s="59">
        <f>G17/F17*100</f>
        <v>53.35280570120573</v>
      </c>
      <c r="I17" s="57">
        <f t="shared" si="1"/>
        <v>78395520.08999999</v>
      </c>
      <c r="J17" s="57">
        <f t="shared" si="2"/>
        <v>42184075.89</v>
      </c>
      <c r="K17" s="59">
        <f t="shared" si="3"/>
        <v>53.80929400247826</v>
      </c>
    </row>
    <row r="18" spans="1:11" ht="27.75" customHeight="1">
      <c r="A18" s="16" t="s">
        <v>259</v>
      </c>
      <c r="B18" s="31" t="s">
        <v>305</v>
      </c>
      <c r="C18" s="56">
        <v>109673500</v>
      </c>
      <c r="D18" s="56">
        <v>73095860.62</v>
      </c>
      <c r="E18" s="57">
        <f t="shared" si="0"/>
        <v>66.6486075670057</v>
      </c>
      <c r="F18" s="60"/>
      <c r="G18" s="60"/>
      <c r="H18" s="59"/>
      <c r="I18" s="57">
        <f t="shared" si="1"/>
        <v>109673500</v>
      </c>
      <c r="J18" s="57">
        <f t="shared" si="2"/>
        <v>73095860.62</v>
      </c>
      <c r="K18" s="59">
        <f t="shared" si="3"/>
        <v>66.6486075670057</v>
      </c>
    </row>
    <row r="19" spans="1:11" ht="25.5">
      <c r="A19" s="16" t="s">
        <v>260</v>
      </c>
      <c r="B19" s="17" t="s">
        <v>99</v>
      </c>
      <c r="C19" s="56">
        <v>3169300</v>
      </c>
      <c r="D19" s="56">
        <v>1953623.03</v>
      </c>
      <c r="E19" s="57">
        <f t="shared" si="0"/>
        <v>61.6420985706623</v>
      </c>
      <c r="F19" s="60"/>
      <c r="G19" s="60"/>
      <c r="H19" s="59"/>
      <c r="I19" s="57">
        <f t="shared" si="1"/>
        <v>3169300</v>
      </c>
      <c r="J19" s="57">
        <f t="shared" si="2"/>
        <v>1953623.03</v>
      </c>
      <c r="K19" s="59">
        <f t="shared" si="3"/>
        <v>61.6420985706623</v>
      </c>
    </row>
    <row r="20" spans="1:11" ht="12.75">
      <c r="A20" s="16" t="s">
        <v>261</v>
      </c>
      <c r="B20" s="17" t="s">
        <v>100</v>
      </c>
      <c r="C20" s="56">
        <v>12965800</v>
      </c>
      <c r="D20" s="56">
        <v>7525124.949999999</v>
      </c>
      <c r="E20" s="57">
        <f t="shared" si="0"/>
        <v>58.03826181184346</v>
      </c>
      <c r="F20" s="56">
        <v>761800</v>
      </c>
      <c r="G20" s="56">
        <v>471000</v>
      </c>
      <c r="H20" s="59">
        <f>G20/F20*100</f>
        <v>61.82725124704647</v>
      </c>
      <c r="I20" s="57">
        <f t="shared" si="1"/>
        <v>13727600</v>
      </c>
      <c r="J20" s="57">
        <f t="shared" si="2"/>
        <v>7996124.949999999</v>
      </c>
      <c r="K20" s="59">
        <f t="shared" si="3"/>
        <v>58.2485281476733</v>
      </c>
    </row>
    <row r="21" spans="1:11" ht="12.75">
      <c r="A21" s="16" t="s">
        <v>262</v>
      </c>
      <c r="B21" s="17" t="s">
        <v>101</v>
      </c>
      <c r="C21" s="56">
        <v>6289100</v>
      </c>
      <c r="D21" s="56">
        <v>3777140.18</v>
      </c>
      <c r="E21" s="57">
        <f t="shared" si="0"/>
        <v>60.05851679890605</v>
      </c>
      <c r="F21" s="56"/>
      <c r="G21" s="56">
        <v>223250</v>
      </c>
      <c r="H21" s="59"/>
      <c r="I21" s="57">
        <f t="shared" si="1"/>
        <v>6289100</v>
      </c>
      <c r="J21" s="57">
        <f t="shared" si="2"/>
        <v>4000390.18</v>
      </c>
      <c r="K21" s="59">
        <f t="shared" si="3"/>
        <v>63.608309297037735</v>
      </c>
    </row>
    <row r="22" spans="1:11" ht="12.75">
      <c r="A22" s="16" t="s">
        <v>263</v>
      </c>
      <c r="B22" s="17" t="s">
        <v>102</v>
      </c>
      <c r="C22" s="56">
        <v>20000</v>
      </c>
      <c r="D22" s="56">
        <v>5430</v>
      </c>
      <c r="E22" s="57">
        <f t="shared" si="0"/>
        <v>27.150000000000002</v>
      </c>
      <c r="F22" s="60"/>
      <c r="G22" s="56"/>
      <c r="H22" s="60"/>
      <c r="I22" s="57">
        <f t="shared" si="1"/>
        <v>20000</v>
      </c>
      <c r="J22" s="57">
        <f t="shared" si="2"/>
        <v>5430</v>
      </c>
      <c r="K22" s="59">
        <f t="shared" si="3"/>
        <v>27.150000000000002</v>
      </c>
    </row>
    <row r="23" spans="1:11" ht="25.5">
      <c r="A23" s="16" t="s">
        <v>264</v>
      </c>
      <c r="B23" s="17" t="s">
        <v>103</v>
      </c>
      <c r="C23" s="56">
        <v>54190</v>
      </c>
      <c r="D23" s="56">
        <v>26309.1</v>
      </c>
      <c r="E23" s="57">
        <f t="shared" si="0"/>
        <v>48.54973242295626</v>
      </c>
      <c r="F23" s="56">
        <v>53960</v>
      </c>
      <c r="G23" s="56">
        <v>98448.3</v>
      </c>
      <c r="H23" s="59">
        <f>G23/F23*100</f>
        <v>182.4468124536694</v>
      </c>
      <c r="I23" s="57">
        <f t="shared" si="1"/>
        <v>108150</v>
      </c>
      <c r="J23" s="57">
        <f t="shared" si="2"/>
        <v>124757.4</v>
      </c>
      <c r="K23" s="59">
        <f t="shared" si="3"/>
        <v>115.35589459084603</v>
      </c>
    </row>
    <row r="24" spans="1:11" ht="25.5">
      <c r="A24" s="16" t="s">
        <v>265</v>
      </c>
      <c r="B24" s="17" t="s">
        <v>104</v>
      </c>
      <c r="C24" s="56">
        <v>1495000</v>
      </c>
      <c r="D24" s="56">
        <v>780263.82</v>
      </c>
      <c r="E24" s="57">
        <f t="shared" si="0"/>
        <v>52.19155986622073</v>
      </c>
      <c r="F24" s="60"/>
      <c r="G24" s="60"/>
      <c r="H24" s="60"/>
      <c r="I24" s="57">
        <f t="shared" si="1"/>
        <v>1495000</v>
      </c>
      <c r="J24" s="57">
        <f t="shared" si="2"/>
        <v>780263.82</v>
      </c>
      <c r="K24" s="59">
        <f t="shared" si="3"/>
        <v>52.19155986622073</v>
      </c>
    </row>
    <row r="25" spans="1:11" ht="25.5">
      <c r="A25" s="16" t="s">
        <v>266</v>
      </c>
      <c r="B25" s="17" t="s">
        <v>105</v>
      </c>
      <c r="C25" s="56">
        <v>1026220</v>
      </c>
      <c r="D25" s="56">
        <v>575743.04</v>
      </c>
      <c r="E25" s="57">
        <f t="shared" si="0"/>
        <v>56.10327610064119</v>
      </c>
      <c r="F25" s="60"/>
      <c r="G25" s="60"/>
      <c r="H25" s="60"/>
      <c r="I25" s="57">
        <f t="shared" si="1"/>
        <v>1026220</v>
      </c>
      <c r="J25" s="57">
        <f t="shared" si="2"/>
        <v>575743.04</v>
      </c>
      <c r="K25" s="59">
        <f t="shared" si="3"/>
        <v>56.10327610064119</v>
      </c>
    </row>
    <row r="26" spans="1:11" ht="38.25">
      <c r="A26" s="28" t="s">
        <v>317</v>
      </c>
      <c r="B26" s="31" t="s">
        <v>318</v>
      </c>
      <c r="C26" s="56">
        <v>324000</v>
      </c>
      <c r="D26" s="56">
        <v>161996.19</v>
      </c>
      <c r="E26" s="57">
        <f t="shared" si="0"/>
        <v>49.99882407407408</v>
      </c>
      <c r="F26" s="60"/>
      <c r="G26" s="60"/>
      <c r="H26" s="60"/>
      <c r="I26" s="57">
        <f t="shared" si="1"/>
        <v>324000</v>
      </c>
      <c r="J26" s="57">
        <f>G26+D26</f>
        <v>161996.19</v>
      </c>
      <c r="K26" s="59">
        <f>J26/I26*100</f>
        <v>49.99882407407408</v>
      </c>
    </row>
    <row r="27" spans="1:11" ht="51">
      <c r="A27" s="28" t="s">
        <v>342</v>
      </c>
      <c r="B27" s="31" t="s">
        <v>343</v>
      </c>
      <c r="C27" s="56"/>
      <c r="D27" s="56"/>
      <c r="E27" s="57"/>
      <c r="F27" s="60">
        <v>250000</v>
      </c>
      <c r="G27" s="60"/>
      <c r="H27" s="59">
        <f>G27/F27*100</f>
        <v>0</v>
      </c>
      <c r="I27" s="57">
        <f>F27+C27</f>
        <v>250000</v>
      </c>
      <c r="J27" s="57">
        <f>G27+D27</f>
        <v>0</v>
      </c>
      <c r="K27" s="59">
        <f>J27/I27*100</f>
        <v>0</v>
      </c>
    </row>
    <row r="28" spans="1:11" ht="38.25">
      <c r="A28" s="28" t="s">
        <v>354</v>
      </c>
      <c r="B28" s="31" t="s">
        <v>355</v>
      </c>
      <c r="C28" s="56"/>
      <c r="D28" s="56"/>
      <c r="E28" s="57"/>
      <c r="F28" s="60">
        <v>700000</v>
      </c>
      <c r="G28" s="60"/>
      <c r="H28" s="59">
        <f>G28/F28*100</f>
        <v>0</v>
      </c>
      <c r="I28" s="57">
        <f>F28+C28</f>
        <v>700000</v>
      </c>
      <c r="J28" s="57">
        <f>G28+D28</f>
        <v>0</v>
      </c>
      <c r="K28" s="59">
        <f>J28/I28*100</f>
        <v>0</v>
      </c>
    </row>
    <row r="29" spans="1:11" ht="12.75">
      <c r="A29" s="18" t="s">
        <v>106</v>
      </c>
      <c r="B29" s="19" t="s">
        <v>107</v>
      </c>
      <c r="C29" s="53">
        <f>SUM(C30:C32)</f>
        <v>29194702</v>
      </c>
      <c r="D29" s="53">
        <f>SUM(D30:D32)</f>
        <v>15240115.36</v>
      </c>
      <c r="E29" s="54">
        <f t="shared" si="0"/>
        <v>52.201647271480965</v>
      </c>
      <c r="F29" s="53">
        <f>SUM(F30:F32)</f>
        <v>1244300</v>
      </c>
      <c r="G29" s="53">
        <f>SUM(G30:G32)</f>
        <v>943699</v>
      </c>
      <c r="H29" s="55">
        <f>G29/F29*100</f>
        <v>75.84175841838785</v>
      </c>
      <c r="I29" s="54">
        <f t="shared" si="1"/>
        <v>30439002</v>
      </c>
      <c r="J29" s="54">
        <f t="shared" si="2"/>
        <v>16183814.36</v>
      </c>
      <c r="K29" s="55">
        <f t="shared" si="3"/>
        <v>53.16801897775755</v>
      </c>
    </row>
    <row r="30" spans="1:11" ht="25.5">
      <c r="A30" s="16" t="s">
        <v>108</v>
      </c>
      <c r="B30" s="17" t="s">
        <v>109</v>
      </c>
      <c r="C30" s="56">
        <v>17155141</v>
      </c>
      <c r="D30" s="56">
        <v>9458218.51</v>
      </c>
      <c r="E30" s="57">
        <f t="shared" si="0"/>
        <v>55.13343498604879</v>
      </c>
      <c r="F30" s="56">
        <v>1169500</v>
      </c>
      <c r="G30" s="56">
        <v>869499</v>
      </c>
      <c r="H30" s="59">
        <f>G30/F30*100</f>
        <v>74.34792646430098</v>
      </c>
      <c r="I30" s="57">
        <f t="shared" si="1"/>
        <v>18324641</v>
      </c>
      <c r="J30" s="57">
        <f t="shared" si="2"/>
        <v>10327717.51</v>
      </c>
      <c r="K30" s="59">
        <f t="shared" si="3"/>
        <v>56.35972628331436</v>
      </c>
    </row>
    <row r="31" spans="1:11" ht="12.75">
      <c r="A31" s="16" t="s">
        <v>110</v>
      </c>
      <c r="B31" s="17" t="s">
        <v>111</v>
      </c>
      <c r="C31" s="56">
        <v>3537061</v>
      </c>
      <c r="D31" s="56">
        <v>1930009.97</v>
      </c>
      <c r="E31" s="57">
        <f t="shared" si="0"/>
        <v>54.565357227370406</v>
      </c>
      <c r="F31" s="56"/>
      <c r="G31" s="56"/>
      <c r="H31" s="60"/>
      <c r="I31" s="57">
        <f t="shared" si="1"/>
        <v>3537061</v>
      </c>
      <c r="J31" s="57">
        <f t="shared" si="2"/>
        <v>1930009.97</v>
      </c>
      <c r="K31" s="59">
        <f t="shared" si="3"/>
        <v>54.565357227370406</v>
      </c>
    </row>
    <row r="32" spans="1:11" ht="38.25">
      <c r="A32" s="16" t="s">
        <v>112</v>
      </c>
      <c r="B32" s="17" t="s">
        <v>113</v>
      </c>
      <c r="C32" s="56">
        <v>8502500</v>
      </c>
      <c r="D32" s="56">
        <v>3851886.88</v>
      </c>
      <c r="E32" s="57">
        <f t="shared" si="0"/>
        <v>45.302991825933546</v>
      </c>
      <c r="F32" s="56">
        <v>74800</v>
      </c>
      <c r="G32" s="56">
        <v>74200</v>
      </c>
      <c r="H32" s="59">
        <f>G32/F32*100</f>
        <v>99.19786096256684</v>
      </c>
      <c r="I32" s="57">
        <f t="shared" si="1"/>
        <v>8577300</v>
      </c>
      <c r="J32" s="57">
        <f t="shared" si="2"/>
        <v>3926086.88</v>
      </c>
      <c r="K32" s="59">
        <f t="shared" si="3"/>
        <v>45.77299243351637</v>
      </c>
    </row>
    <row r="33" spans="1:11" ht="12.75">
      <c r="A33" s="18" t="s">
        <v>114</v>
      </c>
      <c r="B33" s="19" t="s">
        <v>115</v>
      </c>
      <c r="C33" s="53">
        <f>SUM(C34:C44)</f>
        <v>20509588.68</v>
      </c>
      <c r="D33" s="53">
        <f>SUM(D34:D44)</f>
        <v>10968107.96</v>
      </c>
      <c r="E33" s="54">
        <f t="shared" si="0"/>
        <v>53.477951855249</v>
      </c>
      <c r="F33" s="53">
        <f>SUM(F34:F44)</f>
        <v>120000</v>
      </c>
      <c r="G33" s="53">
        <f>SUM(G34:G44)</f>
        <v>512639.6</v>
      </c>
      <c r="H33" s="55">
        <f>G33/F33*100</f>
        <v>427.19966666666664</v>
      </c>
      <c r="I33" s="54">
        <f t="shared" si="1"/>
        <v>20629588.68</v>
      </c>
      <c r="J33" s="54">
        <f t="shared" si="2"/>
        <v>11480747.56</v>
      </c>
      <c r="K33" s="55">
        <f t="shared" si="3"/>
        <v>55.6518490896058</v>
      </c>
    </row>
    <row r="34" spans="1:11" ht="24.75" customHeight="1">
      <c r="A34" s="16" t="s">
        <v>116</v>
      </c>
      <c r="B34" s="17" t="s">
        <v>117</v>
      </c>
      <c r="C34" s="56">
        <v>423300</v>
      </c>
      <c r="D34" s="56">
        <v>15500</v>
      </c>
      <c r="E34" s="57">
        <f t="shared" si="0"/>
        <v>3.6617056461138673</v>
      </c>
      <c r="F34" s="60"/>
      <c r="G34" s="60"/>
      <c r="H34" s="60"/>
      <c r="I34" s="57">
        <f t="shared" si="1"/>
        <v>423300</v>
      </c>
      <c r="J34" s="57">
        <f t="shared" si="2"/>
        <v>15500</v>
      </c>
      <c r="K34" s="59">
        <f t="shared" si="3"/>
        <v>3.6617056461138673</v>
      </c>
    </row>
    <row r="35" spans="1:11" ht="25.5">
      <c r="A35" s="16" t="s">
        <v>118</v>
      </c>
      <c r="B35" s="17" t="s">
        <v>119</v>
      </c>
      <c r="C35" s="56">
        <v>40000</v>
      </c>
      <c r="D35" s="56">
        <v>15945.63</v>
      </c>
      <c r="E35" s="57">
        <f t="shared" si="0"/>
        <v>39.864075</v>
      </c>
      <c r="F35" s="60"/>
      <c r="G35" s="60"/>
      <c r="H35" s="60"/>
      <c r="I35" s="57">
        <f t="shared" si="1"/>
        <v>40000</v>
      </c>
      <c r="J35" s="57">
        <f t="shared" si="2"/>
        <v>15945.63</v>
      </c>
      <c r="K35" s="59">
        <f t="shared" si="3"/>
        <v>39.864075</v>
      </c>
    </row>
    <row r="36" spans="1:11" ht="36.75" customHeight="1">
      <c r="A36" s="16" t="s">
        <v>120</v>
      </c>
      <c r="B36" s="17" t="s">
        <v>121</v>
      </c>
      <c r="C36" s="56">
        <v>300000</v>
      </c>
      <c r="D36" s="56">
        <v>102800</v>
      </c>
      <c r="E36" s="57">
        <f t="shared" si="0"/>
        <v>34.266666666666666</v>
      </c>
      <c r="F36" s="60"/>
      <c r="G36" s="60"/>
      <c r="H36" s="60"/>
      <c r="I36" s="57">
        <f t="shared" si="1"/>
        <v>300000</v>
      </c>
      <c r="J36" s="57">
        <f t="shared" si="2"/>
        <v>102800</v>
      </c>
      <c r="K36" s="59">
        <f t="shared" si="3"/>
        <v>34.266666666666666</v>
      </c>
    </row>
    <row r="37" spans="1:11" ht="24.75" customHeight="1">
      <c r="A37" s="16" t="s">
        <v>122</v>
      </c>
      <c r="B37" s="17" t="s">
        <v>123</v>
      </c>
      <c r="C37" s="56">
        <v>100000</v>
      </c>
      <c r="D37" s="56">
        <v>63122.99</v>
      </c>
      <c r="E37" s="57">
        <f t="shared" si="0"/>
        <v>63.12299</v>
      </c>
      <c r="F37" s="60"/>
      <c r="G37" s="60"/>
      <c r="H37" s="60"/>
      <c r="I37" s="57">
        <f t="shared" si="1"/>
        <v>100000</v>
      </c>
      <c r="J37" s="57">
        <f t="shared" si="2"/>
        <v>63122.99</v>
      </c>
      <c r="K37" s="59">
        <f t="shared" si="3"/>
        <v>63.12299</v>
      </c>
    </row>
    <row r="38" spans="1:11" ht="55.5" customHeight="1">
      <c r="A38" s="16" t="s">
        <v>124</v>
      </c>
      <c r="B38" s="17" t="s">
        <v>125</v>
      </c>
      <c r="C38" s="56">
        <v>315000</v>
      </c>
      <c r="D38" s="56">
        <v>0</v>
      </c>
      <c r="E38" s="57">
        <f t="shared" si="0"/>
        <v>0</v>
      </c>
      <c r="F38" s="60"/>
      <c r="G38" s="60"/>
      <c r="H38" s="60"/>
      <c r="I38" s="57">
        <f t="shared" si="1"/>
        <v>315000</v>
      </c>
      <c r="J38" s="57">
        <f t="shared" si="2"/>
        <v>0</v>
      </c>
      <c r="K38" s="59">
        <f t="shared" si="3"/>
        <v>0</v>
      </c>
    </row>
    <row r="39" spans="1:11" ht="63.75">
      <c r="A39" s="16" t="s">
        <v>126</v>
      </c>
      <c r="B39" s="17" t="s">
        <v>127</v>
      </c>
      <c r="C39" s="56">
        <v>1415500</v>
      </c>
      <c r="D39" s="56">
        <v>1010894.41</v>
      </c>
      <c r="E39" s="57">
        <f t="shared" si="0"/>
        <v>71.41606570116566</v>
      </c>
      <c r="F39" s="60"/>
      <c r="G39" s="60"/>
      <c r="H39" s="60"/>
      <c r="I39" s="57">
        <f t="shared" si="1"/>
        <v>1415500</v>
      </c>
      <c r="J39" s="57">
        <f t="shared" si="2"/>
        <v>1010894.41</v>
      </c>
      <c r="K39" s="59">
        <f t="shared" si="3"/>
        <v>71.41606570116566</v>
      </c>
    </row>
    <row r="40" spans="1:11" ht="51">
      <c r="A40" s="16" t="s">
        <v>128</v>
      </c>
      <c r="B40" s="17" t="s">
        <v>129</v>
      </c>
      <c r="C40" s="56">
        <v>207540</v>
      </c>
      <c r="D40" s="56">
        <v>78524.35</v>
      </c>
      <c r="E40" s="57">
        <f t="shared" si="0"/>
        <v>37.83576659920979</v>
      </c>
      <c r="F40" s="60"/>
      <c r="G40" s="60"/>
      <c r="H40" s="60"/>
      <c r="I40" s="57">
        <f t="shared" si="1"/>
        <v>207540</v>
      </c>
      <c r="J40" s="57">
        <f t="shared" si="2"/>
        <v>78524.35</v>
      </c>
      <c r="K40" s="59">
        <f t="shared" si="3"/>
        <v>37.83576659920979</v>
      </c>
    </row>
    <row r="41" spans="1:11" ht="12.75">
      <c r="A41" s="16" t="s">
        <v>130</v>
      </c>
      <c r="B41" s="17" t="s">
        <v>131</v>
      </c>
      <c r="C41" s="56">
        <v>50000</v>
      </c>
      <c r="D41" s="56">
        <v>0</v>
      </c>
      <c r="E41" s="57">
        <f t="shared" si="0"/>
        <v>0</v>
      </c>
      <c r="F41" s="60"/>
      <c r="G41" s="60"/>
      <c r="H41" s="60"/>
      <c r="I41" s="57">
        <f t="shared" si="1"/>
        <v>50000</v>
      </c>
      <c r="J41" s="57">
        <f t="shared" si="2"/>
        <v>0</v>
      </c>
      <c r="K41" s="59">
        <f t="shared" si="3"/>
        <v>0</v>
      </c>
    </row>
    <row r="42" spans="1:11" ht="25.5">
      <c r="A42" s="16" t="s">
        <v>132</v>
      </c>
      <c r="B42" s="17" t="s">
        <v>133</v>
      </c>
      <c r="C42" s="56">
        <v>12295935.68</v>
      </c>
      <c r="D42" s="56">
        <v>6712315.58</v>
      </c>
      <c r="E42" s="57">
        <f t="shared" si="0"/>
        <v>54.58970959743993</v>
      </c>
      <c r="F42" s="56">
        <v>120000</v>
      </c>
      <c r="G42" s="56">
        <v>512639.6</v>
      </c>
      <c r="H42" s="59">
        <f>G42/F42*100</f>
        <v>427.19966666666664</v>
      </c>
      <c r="I42" s="57">
        <f t="shared" si="1"/>
        <v>12415935.68</v>
      </c>
      <c r="J42" s="57">
        <f t="shared" si="2"/>
        <v>7224955.18</v>
      </c>
      <c r="K42" s="59">
        <f t="shared" si="3"/>
        <v>58.19098428190311</v>
      </c>
    </row>
    <row r="43" spans="1:11" ht="25.5">
      <c r="A43" s="16" t="s">
        <v>134</v>
      </c>
      <c r="B43" s="17" t="s">
        <v>135</v>
      </c>
      <c r="C43" s="56">
        <v>5236913</v>
      </c>
      <c r="D43" s="56">
        <v>2915100</v>
      </c>
      <c r="E43" s="57">
        <f t="shared" si="0"/>
        <v>55.66447256236642</v>
      </c>
      <c r="F43" s="60"/>
      <c r="G43" s="60"/>
      <c r="H43" s="60"/>
      <c r="I43" s="57">
        <f t="shared" si="1"/>
        <v>5236913</v>
      </c>
      <c r="J43" s="57">
        <f t="shared" si="2"/>
        <v>2915100</v>
      </c>
      <c r="K43" s="59">
        <f t="shared" si="3"/>
        <v>55.66447256236642</v>
      </c>
    </row>
    <row r="44" spans="1:11" ht="12" customHeight="1">
      <c r="A44" s="16" t="s">
        <v>267</v>
      </c>
      <c r="B44" s="17" t="s">
        <v>136</v>
      </c>
      <c r="C44" s="56">
        <v>125400</v>
      </c>
      <c r="D44" s="56">
        <v>53905</v>
      </c>
      <c r="E44" s="57">
        <f t="shared" si="0"/>
        <v>42.98644338118022</v>
      </c>
      <c r="F44" s="60"/>
      <c r="G44" s="60"/>
      <c r="H44" s="60"/>
      <c r="I44" s="57">
        <f aca="true" t="shared" si="4" ref="I44:I69">F44+C44</f>
        <v>125400</v>
      </c>
      <c r="J44" s="57">
        <f t="shared" si="2"/>
        <v>53905</v>
      </c>
      <c r="K44" s="59">
        <f t="shared" si="3"/>
        <v>42.98644338118022</v>
      </c>
    </row>
    <row r="45" spans="1:11" ht="12.75">
      <c r="A45" s="18" t="s">
        <v>137</v>
      </c>
      <c r="B45" s="19" t="s">
        <v>138</v>
      </c>
      <c r="C45" s="53">
        <f>SUM(C46:C50)</f>
        <v>13460057</v>
      </c>
      <c r="D45" s="53">
        <f>SUM(D46:D50)</f>
        <v>8430904.66</v>
      </c>
      <c r="E45" s="54">
        <f t="shared" si="0"/>
        <v>62.63647070736773</v>
      </c>
      <c r="F45" s="53">
        <f>SUM(F46:F50)</f>
        <v>792300</v>
      </c>
      <c r="G45" s="53">
        <f>SUM(G46:G50)</f>
        <v>120182.59</v>
      </c>
      <c r="H45" s="55">
        <f>G45/F45*100</f>
        <v>15.168823677899784</v>
      </c>
      <c r="I45" s="54">
        <f t="shared" si="4"/>
        <v>14252357</v>
      </c>
      <c r="J45" s="54">
        <f t="shared" si="2"/>
        <v>8551087.25</v>
      </c>
      <c r="K45" s="55">
        <f t="shared" si="3"/>
        <v>59.99770599347182</v>
      </c>
    </row>
    <row r="46" spans="1:11" ht="12.75">
      <c r="A46" s="16" t="s">
        <v>268</v>
      </c>
      <c r="B46" s="17" t="s">
        <v>139</v>
      </c>
      <c r="C46" s="56">
        <v>3533700</v>
      </c>
      <c r="D46" s="56">
        <v>2225787.01</v>
      </c>
      <c r="E46" s="57">
        <f t="shared" si="0"/>
        <v>62.987435549141125</v>
      </c>
      <c r="F46" s="56">
        <v>150000</v>
      </c>
      <c r="G46" s="56">
        <v>48312.59</v>
      </c>
      <c r="H46" s="59">
        <f>G46/F46*100</f>
        <v>32.208393333333326</v>
      </c>
      <c r="I46" s="57">
        <f t="shared" si="4"/>
        <v>3683700</v>
      </c>
      <c r="J46" s="57">
        <f t="shared" si="2"/>
        <v>2274099.5999999996</v>
      </c>
      <c r="K46" s="59">
        <f t="shared" si="3"/>
        <v>61.73411515595731</v>
      </c>
    </row>
    <row r="47" spans="1:11" ht="12.75">
      <c r="A47" s="16" t="s">
        <v>269</v>
      </c>
      <c r="B47" s="17" t="s">
        <v>140</v>
      </c>
      <c r="C47" s="56">
        <v>365957</v>
      </c>
      <c r="D47" s="56">
        <v>179793.9</v>
      </c>
      <c r="E47" s="57">
        <f t="shared" si="0"/>
        <v>49.12978847241616</v>
      </c>
      <c r="F47" s="56">
        <v>34300</v>
      </c>
      <c r="G47" s="56">
        <v>31850</v>
      </c>
      <c r="H47" s="59">
        <f>G47/F47*100</f>
        <v>92.85714285714286</v>
      </c>
      <c r="I47" s="57">
        <f t="shared" si="4"/>
        <v>400257</v>
      </c>
      <c r="J47" s="57">
        <f t="shared" si="2"/>
        <v>211643.9</v>
      </c>
      <c r="K47" s="59">
        <f t="shared" si="3"/>
        <v>52.87700152651921</v>
      </c>
    </row>
    <row r="48" spans="1:11" ht="25.5">
      <c r="A48" s="16" t="s">
        <v>270</v>
      </c>
      <c r="B48" s="17" t="s">
        <v>141</v>
      </c>
      <c r="C48" s="56">
        <v>8499000</v>
      </c>
      <c r="D48" s="56">
        <v>5606124.93</v>
      </c>
      <c r="E48" s="57">
        <f t="shared" si="0"/>
        <v>65.96217119661137</v>
      </c>
      <c r="F48" s="56">
        <v>608000</v>
      </c>
      <c r="G48" s="56">
        <v>40020</v>
      </c>
      <c r="H48" s="59">
        <f>G48/F48*100</f>
        <v>6.582236842105263</v>
      </c>
      <c r="I48" s="57">
        <f t="shared" si="4"/>
        <v>9107000</v>
      </c>
      <c r="J48" s="57">
        <f t="shared" si="2"/>
        <v>5646144.93</v>
      </c>
      <c r="K48" s="59">
        <f t="shared" si="3"/>
        <v>61.997858021302285</v>
      </c>
    </row>
    <row r="49" spans="1:11" ht="25.5">
      <c r="A49" s="16" t="s">
        <v>271</v>
      </c>
      <c r="B49" s="17" t="s">
        <v>142</v>
      </c>
      <c r="C49" s="56">
        <v>561400</v>
      </c>
      <c r="D49" s="56">
        <v>318838.82</v>
      </c>
      <c r="E49" s="57">
        <f t="shared" si="0"/>
        <v>56.79351977199858</v>
      </c>
      <c r="F49" s="60"/>
      <c r="G49" s="60"/>
      <c r="H49" s="60"/>
      <c r="I49" s="57">
        <f t="shared" si="4"/>
        <v>561400</v>
      </c>
      <c r="J49" s="57">
        <f t="shared" si="2"/>
        <v>318838.82</v>
      </c>
      <c r="K49" s="59">
        <f t="shared" si="3"/>
        <v>56.79351977199858</v>
      </c>
    </row>
    <row r="50" spans="1:11" ht="12.75">
      <c r="A50" s="16" t="s">
        <v>272</v>
      </c>
      <c r="B50" s="17" t="s">
        <v>143</v>
      </c>
      <c r="C50" s="56">
        <v>500000</v>
      </c>
      <c r="D50" s="56">
        <v>100360</v>
      </c>
      <c r="E50" s="57">
        <f t="shared" si="0"/>
        <v>20.072000000000003</v>
      </c>
      <c r="F50" s="60"/>
      <c r="G50" s="60"/>
      <c r="H50" s="60"/>
      <c r="I50" s="57">
        <f t="shared" si="4"/>
        <v>500000</v>
      </c>
      <c r="J50" s="57">
        <f t="shared" si="2"/>
        <v>100360</v>
      </c>
      <c r="K50" s="59">
        <f t="shared" si="3"/>
        <v>20.072000000000003</v>
      </c>
    </row>
    <row r="51" spans="1:11" ht="12.75">
      <c r="A51" s="18" t="s">
        <v>144</v>
      </c>
      <c r="B51" s="19" t="s">
        <v>145</v>
      </c>
      <c r="C51" s="53">
        <f>SUM(C52:C58)</f>
        <v>10297149</v>
      </c>
      <c r="D51" s="53">
        <f>SUM(D52:D58)</f>
        <v>5940523.470000001</v>
      </c>
      <c r="E51" s="54">
        <f t="shared" si="0"/>
        <v>57.69095377759418</v>
      </c>
      <c r="F51" s="53">
        <f>SUM(F52:F58)</f>
        <v>3230000</v>
      </c>
      <c r="G51" s="53">
        <f>SUM(G52:G58)</f>
        <v>145900</v>
      </c>
      <c r="H51" s="55">
        <f>G51/F51*100</f>
        <v>4.5170278637770895</v>
      </c>
      <c r="I51" s="54">
        <f t="shared" si="4"/>
        <v>13527149</v>
      </c>
      <c r="J51" s="54">
        <f t="shared" si="2"/>
        <v>6086423.470000001</v>
      </c>
      <c r="K51" s="55">
        <f t="shared" si="3"/>
        <v>44.99413342752416</v>
      </c>
    </row>
    <row r="52" spans="1:11" ht="25.5">
      <c r="A52" s="16" t="s">
        <v>273</v>
      </c>
      <c r="B52" s="17" t="s">
        <v>146</v>
      </c>
      <c r="C52" s="56">
        <v>538400</v>
      </c>
      <c r="D52" s="56">
        <v>236288.2</v>
      </c>
      <c r="E52" s="57">
        <f t="shared" si="0"/>
        <v>43.88710995542348</v>
      </c>
      <c r="F52" s="60"/>
      <c r="G52" s="60"/>
      <c r="H52" s="60"/>
      <c r="I52" s="57">
        <f t="shared" si="4"/>
        <v>538400</v>
      </c>
      <c r="J52" s="57">
        <f t="shared" si="2"/>
        <v>236288.2</v>
      </c>
      <c r="K52" s="59">
        <f t="shared" si="3"/>
        <v>43.88710995542348</v>
      </c>
    </row>
    <row r="53" spans="1:11" ht="25.5">
      <c r="A53" s="16" t="s">
        <v>274</v>
      </c>
      <c r="B53" s="17" t="s">
        <v>147</v>
      </c>
      <c r="C53" s="56">
        <v>156000</v>
      </c>
      <c r="D53" s="56">
        <v>109793.56</v>
      </c>
      <c r="E53" s="57">
        <f t="shared" si="0"/>
        <v>70.38048717948719</v>
      </c>
      <c r="F53" s="60"/>
      <c r="G53" s="60"/>
      <c r="H53" s="60"/>
      <c r="I53" s="57">
        <f t="shared" si="4"/>
        <v>156000</v>
      </c>
      <c r="J53" s="57">
        <f t="shared" si="2"/>
        <v>109793.56</v>
      </c>
      <c r="K53" s="59">
        <f t="shared" si="3"/>
        <v>70.38048717948719</v>
      </c>
    </row>
    <row r="54" spans="1:11" ht="25.5">
      <c r="A54" s="16" t="s">
        <v>275</v>
      </c>
      <c r="B54" s="17" t="s">
        <v>148</v>
      </c>
      <c r="C54" s="56">
        <v>2279300</v>
      </c>
      <c r="D54" s="56">
        <v>1213711.82</v>
      </c>
      <c r="E54" s="57">
        <f t="shared" si="0"/>
        <v>53.24932303777475</v>
      </c>
      <c r="F54" s="60"/>
      <c r="G54" s="60"/>
      <c r="H54" s="60"/>
      <c r="I54" s="57">
        <f t="shared" si="4"/>
        <v>2279300</v>
      </c>
      <c r="J54" s="57">
        <f t="shared" si="2"/>
        <v>1213711.82</v>
      </c>
      <c r="K54" s="59">
        <f t="shared" si="3"/>
        <v>53.24932303777475</v>
      </c>
    </row>
    <row r="55" spans="1:11" ht="25.5">
      <c r="A55" s="28" t="s">
        <v>324</v>
      </c>
      <c r="B55" s="33" t="s">
        <v>325</v>
      </c>
      <c r="C55" s="56"/>
      <c r="D55" s="56"/>
      <c r="E55" s="57"/>
      <c r="F55" s="56">
        <v>3200000</v>
      </c>
      <c r="G55" s="56">
        <v>116900</v>
      </c>
      <c r="H55" s="59">
        <f>G55/F55*100</f>
        <v>3.653125</v>
      </c>
      <c r="I55" s="57">
        <f>F55+C55</f>
        <v>3200000</v>
      </c>
      <c r="J55" s="57">
        <f>G55+D55</f>
        <v>116900</v>
      </c>
      <c r="K55" s="59">
        <f>J55/I55*100</f>
        <v>3.653125</v>
      </c>
    </row>
    <row r="56" spans="1:11" ht="30" customHeight="1">
      <c r="A56" s="28" t="s">
        <v>335</v>
      </c>
      <c r="B56" s="33" t="s">
        <v>336</v>
      </c>
      <c r="C56" s="56">
        <v>78464</v>
      </c>
      <c r="D56" s="56">
        <v>29424</v>
      </c>
      <c r="E56" s="57">
        <f t="shared" si="0"/>
        <v>37.5</v>
      </c>
      <c r="F56" s="60"/>
      <c r="G56" s="60"/>
      <c r="H56" s="59"/>
      <c r="I56" s="57">
        <f>F56+C56</f>
        <v>78464</v>
      </c>
      <c r="J56" s="57">
        <f>G56+D56</f>
        <v>29424</v>
      </c>
      <c r="K56" s="59">
        <f>J56/I56*100</f>
        <v>37.5</v>
      </c>
    </row>
    <row r="57" spans="1:11" ht="38.25">
      <c r="A57" s="16" t="s">
        <v>276</v>
      </c>
      <c r="B57" s="17" t="s">
        <v>149</v>
      </c>
      <c r="C57" s="56">
        <v>5874985</v>
      </c>
      <c r="D57" s="56">
        <v>3334982.89</v>
      </c>
      <c r="E57" s="57">
        <f t="shared" si="0"/>
        <v>56.765811146751865</v>
      </c>
      <c r="F57" s="56">
        <v>30000</v>
      </c>
      <c r="G57" s="56">
        <v>29000</v>
      </c>
      <c r="H57" s="59">
        <f>G57/F57*100</f>
        <v>96.66666666666667</v>
      </c>
      <c r="I57" s="57">
        <f t="shared" si="4"/>
        <v>5904985</v>
      </c>
      <c r="J57" s="57">
        <f t="shared" si="2"/>
        <v>3363982.89</v>
      </c>
      <c r="K57" s="59">
        <f t="shared" si="3"/>
        <v>56.96852557627158</v>
      </c>
    </row>
    <row r="58" spans="1:11" ht="36" customHeight="1">
      <c r="A58" s="16" t="s">
        <v>277</v>
      </c>
      <c r="B58" s="17" t="s">
        <v>150</v>
      </c>
      <c r="C58" s="56">
        <v>1370000</v>
      </c>
      <c r="D58" s="56">
        <v>1016323</v>
      </c>
      <c r="E58" s="57">
        <f t="shared" si="0"/>
        <v>74.1841605839416</v>
      </c>
      <c r="F58" s="60"/>
      <c r="G58" s="60"/>
      <c r="H58" s="60"/>
      <c r="I58" s="57">
        <f t="shared" si="4"/>
        <v>1370000</v>
      </c>
      <c r="J58" s="57">
        <f t="shared" si="2"/>
        <v>1016323</v>
      </c>
      <c r="K58" s="59">
        <f t="shared" si="3"/>
        <v>74.1841605839416</v>
      </c>
    </row>
    <row r="59" spans="1:11" ht="12.75">
      <c r="A59" s="18" t="s">
        <v>151</v>
      </c>
      <c r="B59" s="19" t="s">
        <v>152</v>
      </c>
      <c r="C59" s="53">
        <f>SUM(C60:C63)</f>
        <v>16133984</v>
      </c>
      <c r="D59" s="53">
        <f>SUM(D60:D63)</f>
        <v>6426116.95</v>
      </c>
      <c r="E59" s="54">
        <f t="shared" si="0"/>
        <v>39.82969705436673</v>
      </c>
      <c r="F59" s="53">
        <f>SUM(F60:F63)</f>
        <v>5298703</v>
      </c>
      <c r="G59" s="53">
        <f>SUM(G60:G63)</f>
        <v>696801.98</v>
      </c>
      <c r="H59" s="55"/>
      <c r="I59" s="54">
        <f t="shared" si="4"/>
        <v>21432687</v>
      </c>
      <c r="J59" s="54">
        <f t="shared" si="2"/>
        <v>7122918.93</v>
      </c>
      <c r="K59" s="55">
        <f t="shared" si="3"/>
        <v>33.23390543612194</v>
      </c>
    </row>
    <row r="60" spans="1:11" ht="30" customHeight="1">
      <c r="A60" s="16" t="s">
        <v>153</v>
      </c>
      <c r="B60" s="17" t="s">
        <v>154</v>
      </c>
      <c r="C60" s="56">
        <v>44000</v>
      </c>
      <c r="D60" s="56">
        <v>0</v>
      </c>
      <c r="E60" s="57">
        <f t="shared" si="0"/>
        <v>0</v>
      </c>
      <c r="F60" s="56">
        <v>200000</v>
      </c>
      <c r="G60" s="56">
        <v>0</v>
      </c>
      <c r="H60" s="59">
        <f>G60/F60*100</f>
        <v>0</v>
      </c>
      <c r="I60" s="57">
        <f t="shared" si="4"/>
        <v>244000</v>
      </c>
      <c r="J60" s="57">
        <f t="shared" si="2"/>
        <v>0</v>
      </c>
      <c r="K60" s="59">
        <f t="shared" si="3"/>
        <v>0</v>
      </c>
    </row>
    <row r="61" spans="1:11" ht="27.75" customHeight="1">
      <c r="A61" s="16" t="s">
        <v>155</v>
      </c>
      <c r="B61" s="17" t="s">
        <v>156</v>
      </c>
      <c r="C61" s="56"/>
      <c r="D61" s="56"/>
      <c r="E61" s="57"/>
      <c r="F61" s="56">
        <v>657653</v>
      </c>
      <c r="G61" s="56">
        <v>383914</v>
      </c>
      <c r="H61" s="59">
        <f>G61/F61*100</f>
        <v>58.376377816264814</v>
      </c>
      <c r="I61" s="57">
        <f t="shared" si="4"/>
        <v>657653</v>
      </c>
      <c r="J61" s="57">
        <f t="shared" si="2"/>
        <v>383914</v>
      </c>
      <c r="K61" s="59">
        <f t="shared" si="3"/>
        <v>58.376377816264814</v>
      </c>
    </row>
    <row r="62" spans="1:11" ht="15" customHeight="1">
      <c r="A62" s="16" t="s">
        <v>157</v>
      </c>
      <c r="B62" s="17" t="s">
        <v>158</v>
      </c>
      <c r="C62" s="56">
        <v>16089984</v>
      </c>
      <c r="D62" s="56">
        <v>6426116.95</v>
      </c>
      <c r="E62" s="57">
        <f t="shared" si="0"/>
        <v>39.93861616021495</v>
      </c>
      <c r="F62" s="56">
        <v>4441050</v>
      </c>
      <c r="G62" s="56">
        <v>312887.98</v>
      </c>
      <c r="H62" s="59">
        <f>G62/F62*100</f>
        <v>7.045360444039135</v>
      </c>
      <c r="I62" s="57">
        <f t="shared" si="4"/>
        <v>20531034</v>
      </c>
      <c r="J62" s="57">
        <f t="shared" si="2"/>
        <v>6739004.93</v>
      </c>
      <c r="K62" s="59">
        <f t="shared" si="3"/>
        <v>32.823504797663865</v>
      </c>
    </row>
    <row r="63" spans="1:11" ht="34.5" customHeight="1" hidden="1">
      <c r="A63" s="16" t="s">
        <v>159</v>
      </c>
      <c r="B63" s="17" t="s">
        <v>160</v>
      </c>
      <c r="C63" s="56"/>
      <c r="D63" s="56"/>
      <c r="E63" s="57"/>
      <c r="F63" s="56">
        <v>0</v>
      </c>
      <c r="G63" s="56"/>
      <c r="H63" s="59" t="e">
        <f aca="true" t="shared" si="5" ref="H63:H70">G63/F63*100</f>
        <v>#DIV/0!</v>
      </c>
      <c r="I63" s="57">
        <f t="shared" si="4"/>
        <v>0</v>
      </c>
      <c r="J63" s="57">
        <f t="shared" si="2"/>
        <v>0</v>
      </c>
      <c r="K63" s="59" t="e">
        <f t="shared" si="3"/>
        <v>#DIV/0!</v>
      </c>
    </row>
    <row r="64" spans="1:11" ht="21.75" customHeight="1" hidden="1">
      <c r="A64" s="16" t="s">
        <v>161</v>
      </c>
      <c r="B64" s="17" t="s">
        <v>162</v>
      </c>
      <c r="C64" s="56"/>
      <c r="D64" s="56"/>
      <c r="E64" s="57" t="e">
        <f t="shared" si="0"/>
        <v>#DIV/0!</v>
      </c>
      <c r="F64" s="56"/>
      <c r="G64" s="56"/>
      <c r="H64" s="59" t="e">
        <f t="shared" si="5"/>
        <v>#DIV/0!</v>
      </c>
      <c r="I64" s="57">
        <f t="shared" si="4"/>
        <v>0</v>
      </c>
      <c r="J64" s="57">
        <f t="shared" si="2"/>
        <v>0</v>
      </c>
      <c r="K64" s="59" t="e">
        <f t="shared" si="3"/>
        <v>#DIV/0!</v>
      </c>
    </row>
    <row r="65" spans="1:11" ht="12.75">
      <c r="A65" s="18" t="s">
        <v>163</v>
      </c>
      <c r="B65" s="19" t="s">
        <v>290</v>
      </c>
      <c r="C65" s="53">
        <f>SUM(C66:C75)</f>
        <v>14605499</v>
      </c>
      <c r="D65" s="53">
        <f>SUM(D66:D75)</f>
        <v>6232787.74</v>
      </c>
      <c r="E65" s="54">
        <f t="shared" si="0"/>
        <v>42.674253991595904</v>
      </c>
      <c r="F65" s="53">
        <f>SUM(F66:F79)</f>
        <v>37484035.21</v>
      </c>
      <c r="G65" s="53">
        <f>SUM(G66:G79)</f>
        <v>23008962.04</v>
      </c>
      <c r="H65" s="55">
        <f t="shared" si="5"/>
        <v>61.38336470738791</v>
      </c>
      <c r="I65" s="54">
        <f t="shared" si="4"/>
        <v>52089534.21</v>
      </c>
      <c r="J65" s="54">
        <f t="shared" si="2"/>
        <v>29241749.78</v>
      </c>
      <c r="K65" s="55">
        <f t="shared" si="3"/>
        <v>56.137476027547685</v>
      </c>
    </row>
    <row r="66" spans="1:11" ht="24" customHeight="1">
      <c r="A66" s="16" t="s">
        <v>164</v>
      </c>
      <c r="B66" s="17" t="s">
        <v>165</v>
      </c>
      <c r="C66" s="56">
        <v>894000</v>
      </c>
      <c r="D66" s="56">
        <v>451346.53</v>
      </c>
      <c r="E66" s="57">
        <f t="shared" si="0"/>
        <v>50.48618903803133</v>
      </c>
      <c r="F66" s="56">
        <v>1192500</v>
      </c>
      <c r="G66" s="56">
        <v>623478</v>
      </c>
      <c r="H66" s="59">
        <f t="shared" si="5"/>
        <v>52.28327044025157</v>
      </c>
      <c r="I66" s="57">
        <f t="shared" si="4"/>
        <v>2086500</v>
      </c>
      <c r="J66" s="57">
        <f t="shared" si="2"/>
        <v>1074824.53</v>
      </c>
      <c r="K66" s="59">
        <f t="shared" si="3"/>
        <v>51.51327725856698</v>
      </c>
    </row>
    <row r="67" spans="1:11" ht="25.5">
      <c r="A67" s="16" t="s">
        <v>180</v>
      </c>
      <c r="B67" s="17" t="s">
        <v>181</v>
      </c>
      <c r="C67" s="58"/>
      <c r="D67" s="58"/>
      <c r="E67" s="57"/>
      <c r="F67" s="56">
        <v>6991663</v>
      </c>
      <c r="G67" s="56">
        <v>108628</v>
      </c>
      <c r="H67" s="59">
        <f t="shared" si="5"/>
        <v>1.5536790031212888</v>
      </c>
      <c r="I67" s="57">
        <f t="shared" si="4"/>
        <v>6991663</v>
      </c>
      <c r="J67" s="57">
        <f t="shared" si="2"/>
        <v>108628</v>
      </c>
      <c r="K67" s="59">
        <f t="shared" si="3"/>
        <v>1.5536790031212888</v>
      </c>
    </row>
    <row r="68" spans="1:11" ht="20.25" customHeight="1">
      <c r="A68" s="28" t="s">
        <v>308</v>
      </c>
      <c r="B68" s="31" t="s">
        <v>309</v>
      </c>
      <c r="C68" s="58"/>
      <c r="D68" s="58"/>
      <c r="E68" s="57"/>
      <c r="F68" s="56">
        <v>759700</v>
      </c>
      <c r="G68" s="56">
        <v>151593.11</v>
      </c>
      <c r="H68" s="59">
        <f t="shared" si="5"/>
        <v>19.95433855469264</v>
      </c>
      <c r="I68" s="57">
        <f t="shared" si="4"/>
        <v>759700</v>
      </c>
      <c r="J68" s="57">
        <f>G68+D68</f>
        <v>151593.11</v>
      </c>
      <c r="K68" s="59">
        <f t="shared" si="3"/>
        <v>19.95433855469264</v>
      </c>
    </row>
    <row r="69" spans="1:11" ht="25.5">
      <c r="A69" s="16" t="s">
        <v>182</v>
      </c>
      <c r="B69" s="17" t="s">
        <v>183</v>
      </c>
      <c r="C69" s="58"/>
      <c r="D69" s="58"/>
      <c r="E69" s="57"/>
      <c r="F69" s="56">
        <v>661500</v>
      </c>
      <c r="G69" s="56">
        <v>278904.88</v>
      </c>
      <c r="H69" s="59">
        <f t="shared" si="5"/>
        <v>42.16249130763416</v>
      </c>
      <c r="I69" s="57">
        <f t="shared" si="4"/>
        <v>661500</v>
      </c>
      <c r="J69" s="57">
        <f t="shared" si="2"/>
        <v>278904.88</v>
      </c>
      <c r="K69" s="59">
        <f t="shared" si="3"/>
        <v>42.16249130763416</v>
      </c>
    </row>
    <row r="70" spans="1:11" ht="38.25">
      <c r="A70" s="28" t="s">
        <v>166</v>
      </c>
      <c r="B70" s="31" t="s">
        <v>167</v>
      </c>
      <c r="C70" s="56">
        <v>12699000</v>
      </c>
      <c r="D70" s="56">
        <v>5186268.99</v>
      </c>
      <c r="E70" s="57">
        <f>D70/C70*100</f>
        <v>40.83997944720057</v>
      </c>
      <c r="F70" s="56">
        <v>700000</v>
      </c>
      <c r="G70" s="56">
        <v>0</v>
      </c>
      <c r="H70" s="59">
        <f t="shared" si="5"/>
        <v>0</v>
      </c>
      <c r="I70" s="57">
        <f aca="true" t="shared" si="6" ref="I70:J73">F70+C70</f>
        <v>13399000</v>
      </c>
      <c r="J70" s="57">
        <f t="shared" si="6"/>
        <v>5186268.99</v>
      </c>
      <c r="K70" s="59">
        <f>J70/I70*100</f>
        <v>38.70638846182551</v>
      </c>
    </row>
    <row r="71" spans="1:11" ht="27.75" customHeight="1">
      <c r="A71" s="28" t="s">
        <v>246</v>
      </c>
      <c r="B71" s="33" t="s">
        <v>247</v>
      </c>
      <c r="C71" s="56">
        <v>161500</v>
      </c>
      <c r="D71" s="56">
        <v>36072</v>
      </c>
      <c r="E71" s="57">
        <f>D71/C71*100</f>
        <v>22.33560371517028</v>
      </c>
      <c r="F71" s="56"/>
      <c r="G71" s="56"/>
      <c r="H71" s="59"/>
      <c r="I71" s="57">
        <f t="shared" si="6"/>
        <v>161500</v>
      </c>
      <c r="J71" s="57">
        <f t="shared" si="6"/>
        <v>36072</v>
      </c>
      <c r="K71" s="59">
        <f>J71/I71*100</f>
        <v>22.33560371517028</v>
      </c>
    </row>
    <row r="72" spans="1:11" ht="25.5">
      <c r="A72" s="28" t="s">
        <v>184</v>
      </c>
      <c r="B72" s="33" t="s">
        <v>185</v>
      </c>
      <c r="C72" s="58"/>
      <c r="D72" s="58"/>
      <c r="E72" s="57"/>
      <c r="F72" s="56">
        <v>50000</v>
      </c>
      <c r="G72" s="56">
        <v>14933</v>
      </c>
      <c r="H72" s="59">
        <f>G72/F72*100</f>
        <v>29.866</v>
      </c>
      <c r="I72" s="57">
        <f t="shared" si="6"/>
        <v>50000</v>
      </c>
      <c r="J72" s="57">
        <f t="shared" si="6"/>
        <v>14933</v>
      </c>
      <c r="K72" s="59">
        <f>J72/I72*100</f>
        <v>29.866</v>
      </c>
    </row>
    <row r="73" spans="1:11" ht="25.5">
      <c r="A73" s="28" t="s">
        <v>310</v>
      </c>
      <c r="B73" s="31" t="s">
        <v>311</v>
      </c>
      <c r="C73" s="58"/>
      <c r="D73" s="58"/>
      <c r="E73" s="57"/>
      <c r="F73" s="56">
        <v>6320000</v>
      </c>
      <c r="G73" s="56">
        <v>4933950</v>
      </c>
      <c r="H73" s="59">
        <f>G73/F73*100</f>
        <v>78.06882911392405</v>
      </c>
      <c r="I73" s="57">
        <f t="shared" si="6"/>
        <v>6320000</v>
      </c>
      <c r="J73" s="57">
        <f t="shared" si="6"/>
        <v>4933950</v>
      </c>
      <c r="K73" s="59">
        <f>J73/I73*100</f>
        <v>78.06882911392405</v>
      </c>
    </row>
    <row r="74" spans="1:11" ht="25.5">
      <c r="A74" s="28" t="s">
        <v>248</v>
      </c>
      <c r="B74" s="31" t="s">
        <v>249</v>
      </c>
      <c r="C74" s="56">
        <v>425000</v>
      </c>
      <c r="D74" s="56">
        <v>423500</v>
      </c>
      <c r="E74" s="57">
        <f>D74/C74*100</f>
        <v>99.6470588235294</v>
      </c>
      <c r="F74" s="56"/>
      <c r="G74" s="56"/>
      <c r="H74" s="59"/>
      <c r="I74" s="57">
        <f aca="true" t="shared" si="7" ref="I74:J80">F74+C74</f>
        <v>425000</v>
      </c>
      <c r="J74" s="57">
        <f t="shared" si="7"/>
        <v>423500</v>
      </c>
      <c r="K74" s="59">
        <f aca="true" t="shared" si="8" ref="K74:K129">J74/I74*100</f>
        <v>99.6470588235294</v>
      </c>
    </row>
    <row r="75" spans="1:11" ht="12.75">
      <c r="A75" s="28" t="s">
        <v>250</v>
      </c>
      <c r="B75" s="33" t="s">
        <v>251</v>
      </c>
      <c r="C75" s="56">
        <v>425999</v>
      </c>
      <c r="D75" s="56">
        <v>135600.22</v>
      </c>
      <c r="E75" s="57">
        <f>D75/C75*100</f>
        <v>31.831112279606288</v>
      </c>
      <c r="F75" s="56"/>
      <c r="G75" s="56"/>
      <c r="H75" s="59"/>
      <c r="I75" s="57">
        <f t="shared" si="7"/>
        <v>425999</v>
      </c>
      <c r="J75" s="57">
        <f t="shared" si="7"/>
        <v>135600.22</v>
      </c>
      <c r="K75" s="59">
        <f t="shared" si="8"/>
        <v>31.831112279606288</v>
      </c>
    </row>
    <row r="76" spans="1:11" ht="12.75">
      <c r="A76" s="28" t="s">
        <v>312</v>
      </c>
      <c r="B76" s="31" t="s">
        <v>313</v>
      </c>
      <c r="C76" s="56"/>
      <c r="D76" s="56"/>
      <c r="E76" s="57"/>
      <c r="F76" s="56">
        <v>11144975.21</v>
      </c>
      <c r="G76" s="56">
        <v>11097342.05</v>
      </c>
      <c r="H76" s="59">
        <f aca="true" t="shared" si="9" ref="H76:H82">G76/F76*100</f>
        <v>99.57260416373774</v>
      </c>
      <c r="I76" s="57">
        <f t="shared" si="7"/>
        <v>11144975.21</v>
      </c>
      <c r="J76" s="57">
        <f t="shared" si="7"/>
        <v>11097342.05</v>
      </c>
      <c r="K76" s="59">
        <f>J76/I76*100</f>
        <v>99.57260416373774</v>
      </c>
    </row>
    <row r="77" spans="1:11" ht="25.5">
      <c r="A77" s="28" t="s">
        <v>314</v>
      </c>
      <c r="B77" s="31" t="s">
        <v>183</v>
      </c>
      <c r="C77" s="56"/>
      <c r="D77" s="56"/>
      <c r="E77" s="57"/>
      <c r="F77" s="56">
        <v>35000</v>
      </c>
      <c r="G77" s="56">
        <v>35000</v>
      </c>
      <c r="H77" s="59">
        <f t="shared" si="9"/>
        <v>100</v>
      </c>
      <c r="I77" s="57">
        <f t="shared" si="7"/>
        <v>35000</v>
      </c>
      <c r="J77" s="57">
        <f t="shared" si="7"/>
        <v>35000</v>
      </c>
      <c r="K77" s="59">
        <f>J77/I77*100</f>
        <v>100</v>
      </c>
    </row>
    <row r="78" spans="1:11" ht="38.25">
      <c r="A78" s="28" t="s">
        <v>326</v>
      </c>
      <c r="B78" s="31" t="s">
        <v>327</v>
      </c>
      <c r="C78" s="56"/>
      <c r="D78" s="56"/>
      <c r="E78" s="57"/>
      <c r="F78" s="56">
        <v>171731</v>
      </c>
      <c r="G78" s="56">
        <v>171731</v>
      </c>
      <c r="H78" s="59">
        <f t="shared" si="9"/>
        <v>100</v>
      </c>
      <c r="I78" s="57">
        <f>F78+C78</f>
        <v>171731</v>
      </c>
      <c r="J78" s="57">
        <f>G78+D78</f>
        <v>171731</v>
      </c>
      <c r="K78" s="59">
        <f>J78/I78*100</f>
        <v>100</v>
      </c>
    </row>
    <row r="79" spans="1:11" ht="25.5">
      <c r="A79" s="28" t="s">
        <v>328</v>
      </c>
      <c r="B79" s="31" t="s">
        <v>329</v>
      </c>
      <c r="C79" s="56"/>
      <c r="D79" s="56"/>
      <c r="E79" s="57"/>
      <c r="F79" s="56">
        <v>9456966</v>
      </c>
      <c r="G79" s="56">
        <v>5593402</v>
      </c>
      <c r="H79" s="59">
        <f t="shared" si="9"/>
        <v>59.145840219791424</v>
      </c>
      <c r="I79" s="57">
        <f>F79+C79</f>
        <v>9456966</v>
      </c>
      <c r="J79" s="57">
        <f>G79+D79</f>
        <v>5593402</v>
      </c>
      <c r="K79" s="59">
        <f>J79/I79*100</f>
        <v>59.145840219791424</v>
      </c>
    </row>
    <row r="80" spans="1:11" ht="12.75">
      <c r="A80" s="18" t="s">
        <v>168</v>
      </c>
      <c r="B80" s="19" t="s">
        <v>169</v>
      </c>
      <c r="C80" s="53">
        <f>SUM(C81:C86)</f>
        <v>5352676</v>
      </c>
      <c r="D80" s="53">
        <f>SUM(D81:D86)</f>
        <v>2297192</v>
      </c>
      <c r="E80" s="54">
        <f t="shared" si="0"/>
        <v>42.91670185155986</v>
      </c>
      <c r="F80" s="53">
        <f>SUM(F81:F86)</f>
        <v>6232984</v>
      </c>
      <c r="G80" s="53">
        <f>SUM(G81:G86)</f>
        <v>7180950.88</v>
      </c>
      <c r="H80" s="55">
        <f t="shared" si="9"/>
        <v>115.20887716060237</v>
      </c>
      <c r="I80" s="54">
        <f t="shared" si="7"/>
        <v>11585660</v>
      </c>
      <c r="J80" s="54">
        <f t="shared" si="7"/>
        <v>9478142.879999999</v>
      </c>
      <c r="K80" s="55">
        <f t="shared" si="8"/>
        <v>81.80926144906721</v>
      </c>
    </row>
    <row r="81" spans="1:11" ht="25.5">
      <c r="A81" s="70" t="s">
        <v>280</v>
      </c>
      <c r="B81" s="71" t="s">
        <v>281</v>
      </c>
      <c r="C81" s="56">
        <v>578276</v>
      </c>
      <c r="D81" s="56">
        <v>256440</v>
      </c>
      <c r="E81" s="57">
        <f t="shared" si="0"/>
        <v>44.34560659615824</v>
      </c>
      <c r="F81" s="56">
        <v>156984</v>
      </c>
      <c r="G81" s="56">
        <v>3114360.88</v>
      </c>
      <c r="H81" s="59">
        <f t="shared" si="9"/>
        <v>1983.8715283086174</v>
      </c>
      <c r="I81" s="57">
        <f aca="true" t="shared" si="10" ref="I81:J84">F81+C81</f>
        <v>735260</v>
      </c>
      <c r="J81" s="57">
        <f t="shared" si="10"/>
        <v>3370800.88</v>
      </c>
      <c r="K81" s="59">
        <f>J81/I81*100</f>
        <v>458.45019176889804</v>
      </c>
    </row>
    <row r="82" spans="1:11" ht="30.75" customHeight="1">
      <c r="A82" s="70" t="s">
        <v>282</v>
      </c>
      <c r="B82" s="71" t="s">
        <v>283</v>
      </c>
      <c r="C82" s="56">
        <v>3354000</v>
      </c>
      <c r="D82" s="56">
        <v>1854000</v>
      </c>
      <c r="E82" s="57">
        <f t="shared" si="0"/>
        <v>55.27728085867621</v>
      </c>
      <c r="F82" s="56">
        <v>5646000</v>
      </c>
      <c r="G82" s="56">
        <v>4066590</v>
      </c>
      <c r="H82" s="69">
        <f t="shared" si="9"/>
        <v>72.0260361317747</v>
      </c>
      <c r="I82" s="57">
        <f t="shared" si="10"/>
        <v>9000000</v>
      </c>
      <c r="J82" s="57">
        <f t="shared" si="10"/>
        <v>5920590</v>
      </c>
      <c r="K82" s="59">
        <f>J82/I82*100</f>
        <v>65.78433333333334</v>
      </c>
    </row>
    <row r="83" spans="1:11" ht="30.75" customHeight="1">
      <c r="A83" s="28" t="s">
        <v>352</v>
      </c>
      <c r="B83" s="31" t="s">
        <v>353</v>
      </c>
      <c r="C83" s="56">
        <v>400</v>
      </c>
      <c r="D83" s="56"/>
      <c r="E83" s="57">
        <f>D83/C83*100</f>
        <v>0</v>
      </c>
      <c r="F83" s="56"/>
      <c r="G83" s="56"/>
      <c r="H83" s="69"/>
      <c r="I83" s="57">
        <f>F83+C83</f>
        <v>400</v>
      </c>
      <c r="J83" s="57">
        <f>G83+D83</f>
        <v>0</v>
      </c>
      <c r="K83" s="59"/>
    </row>
    <row r="84" spans="1:11" ht="29.25" customHeight="1">
      <c r="A84" s="70" t="s">
        <v>252</v>
      </c>
      <c r="B84" s="72" t="s">
        <v>253</v>
      </c>
      <c r="C84" s="56">
        <v>420000</v>
      </c>
      <c r="D84" s="56">
        <v>186752</v>
      </c>
      <c r="E84" s="57">
        <f t="shared" si="0"/>
        <v>44.46476190476191</v>
      </c>
      <c r="F84" s="60"/>
      <c r="G84" s="60"/>
      <c r="H84" s="59"/>
      <c r="I84" s="57">
        <f t="shared" si="10"/>
        <v>420000</v>
      </c>
      <c r="J84" s="57">
        <f t="shared" si="10"/>
        <v>186752</v>
      </c>
      <c r="K84" s="59">
        <f>J84/I84*100</f>
        <v>44.46476190476191</v>
      </c>
    </row>
    <row r="85" spans="1:11" ht="19.5" customHeight="1">
      <c r="A85" s="25" t="s">
        <v>186</v>
      </c>
      <c r="B85" s="26" t="s">
        <v>187</v>
      </c>
      <c r="C85" s="63"/>
      <c r="D85" s="63"/>
      <c r="E85" s="57"/>
      <c r="F85" s="56">
        <v>430000</v>
      </c>
      <c r="G85" s="56"/>
      <c r="H85" s="59">
        <f>G85/F85*100</f>
        <v>0</v>
      </c>
      <c r="I85" s="57">
        <f aca="true" t="shared" si="11" ref="I85:J89">F85+C85</f>
        <v>430000</v>
      </c>
      <c r="J85" s="57">
        <f t="shared" si="11"/>
        <v>0</v>
      </c>
      <c r="K85" s="59">
        <f t="shared" si="8"/>
        <v>0</v>
      </c>
    </row>
    <row r="86" spans="1:11" ht="21.75" customHeight="1">
      <c r="A86" s="25" t="s">
        <v>170</v>
      </c>
      <c r="B86" s="26" t="s">
        <v>171</v>
      </c>
      <c r="C86" s="56">
        <v>1000000</v>
      </c>
      <c r="D86" s="56"/>
      <c r="E86" s="57">
        <f t="shared" si="0"/>
        <v>0</v>
      </c>
      <c r="F86" s="60"/>
      <c r="G86" s="60"/>
      <c r="H86" s="59"/>
      <c r="I86" s="57">
        <f t="shared" si="11"/>
        <v>1000000</v>
      </c>
      <c r="J86" s="57">
        <f t="shared" si="11"/>
        <v>0</v>
      </c>
      <c r="K86" s="59">
        <f t="shared" si="8"/>
        <v>0</v>
      </c>
    </row>
    <row r="87" spans="1:11" ht="15.75" customHeight="1" hidden="1">
      <c r="A87" s="18" t="s">
        <v>172</v>
      </c>
      <c r="B87" s="19" t="s">
        <v>173</v>
      </c>
      <c r="C87" s="53">
        <f>SUM(C88:C90)</f>
        <v>0</v>
      </c>
      <c r="D87" s="53">
        <f>SUM(D88:D90)</f>
        <v>0</v>
      </c>
      <c r="E87" s="54" t="e">
        <f t="shared" si="0"/>
        <v>#DIV/0!</v>
      </c>
      <c r="F87" s="53">
        <f>SUM(F88:F90)</f>
        <v>0</v>
      </c>
      <c r="G87" s="53">
        <f>SUM(G88:G90)</f>
        <v>0</v>
      </c>
      <c r="H87" s="55" t="e">
        <f>G87/F87*100</f>
        <v>#DIV/0!</v>
      </c>
      <c r="I87" s="54">
        <f t="shared" si="11"/>
        <v>0</v>
      </c>
      <c r="J87" s="54">
        <f t="shared" si="11"/>
        <v>0</v>
      </c>
      <c r="K87" s="55" t="e">
        <f t="shared" si="8"/>
        <v>#DIV/0!</v>
      </c>
    </row>
    <row r="88" spans="1:11" ht="15.75" customHeight="1" hidden="1">
      <c r="A88" s="28" t="s">
        <v>297</v>
      </c>
      <c r="B88" s="33" t="s">
        <v>66</v>
      </c>
      <c r="C88" s="56"/>
      <c r="D88" s="56"/>
      <c r="E88" s="57" t="e">
        <f t="shared" si="0"/>
        <v>#DIV/0!</v>
      </c>
      <c r="F88" s="61"/>
      <c r="G88" s="61"/>
      <c r="H88" s="62"/>
      <c r="I88" s="57">
        <f t="shared" si="11"/>
        <v>0</v>
      </c>
      <c r="J88" s="57">
        <f t="shared" si="11"/>
        <v>0</v>
      </c>
      <c r="K88" s="59" t="e">
        <f>J88/I88*100</f>
        <v>#DIV/0!</v>
      </c>
    </row>
    <row r="89" spans="1:11" ht="25.5" customHeight="1" hidden="1">
      <c r="A89" s="16" t="s">
        <v>174</v>
      </c>
      <c r="B89" s="17" t="s">
        <v>175</v>
      </c>
      <c r="C89" s="56"/>
      <c r="D89" s="56"/>
      <c r="E89" s="57" t="e">
        <f t="shared" si="0"/>
        <v>#DIV/0!</v>
      </c>
      <c r="F89" s="73" t="s">
        <v>176</v>
      </c>
      <c r="G89" s="56"/>
      <c r="H89" s="59" t="e">
        <f>G89/F89*100</f>
        <v>#VALUE!</v>
      </c>
      <c r="I89" s="57" t="e">
        <f t="shared" si="11"/>
        <v>#VALUE!</v>
      </c>
      <c r="J89" s="57">
        <f t="shared" si="11"/>
        <v>0</v>
      </c>
      <c r="K89" s="59" t="e">
        <f t="shared" si="8"/>
        <v>#VALUE!</v>
      </c>
    </row>
    <row r="90" spans="1:11" ht="18.75" customHeight="1" hidden="1">
      <c r="A90" s="28" t="s">
        <v>298</v>
      </c>
      <c r="B90" s="31" t="s">
        <v>66</v>
      </c>
      <c r="C90" s="56"/>
      <c r="D90" s="56"/>
      <c r="E90" s="57">
        <v>0</v>
      </c>
      <c r="F90" s="56"/>
      <c r="G90" s="56"/>
      <c r="H90" s="59" t="e">
        <f>G90/F90*100</f>
        <v>#DIV/0!</v>
      </c>
      <c r="I90" s="57">
        <f aca="true" t="shared" si="12" ref="I90:J96">F90+C90</f>
        <v>0</v>
      </c>
      <c r="J90" s="57">
        <f t="shared" si="12"/>
        <v>0</v>
      </c>
      <c r="K90" s="59" t="e">
        <f aca="true" t="shared" si="13" ref="K90:K96">J90/I90*100</f>
        <v>#DIV/0!</v>
      </c>
    </row>
    <row r="91" spans="1:11" ht="17.25" customHeight="1">
      <c r="A91" s="75" t="s">
        <v>172</v>
      </c>
      <c r="B91" s="76" t="s">
        <v>173</v>
      </c>
      <c r="C91" s="77">
        <f>SUM(C93:C96)</f>
        <v>11693000</v>
      </c>
      <c r="D91" s="77">
        <f>SUM(D93:D96)</f>
        <v>10443000</v>
      </c>
      <c r="E91" s="54">
        <f t="shared" si="0"/>
        <v>89.30984349610878</v>
      </c>
      <c r="F91" s="77">
        <f>SUM(F92:F96)</f>
        <v>2952000</v>
      </c>
      <c r="G91" s="77">
        <f>SUM(G92:G96)</f>
        <v>1176800</v>
      </c>
      <c r="H91" s="55">
        <f>G91/F91*100</f>
        <v>39.864498644986455</v>
      </c>
      <c r="I91" s="54">
        <f t="shared" si="12"/>
        <v>14645000</v>
      </c>
      <c r="J91" s="54">
        <f t="shared" si="12"/>
        <v>11619800</v>
      </c>
      <c r="K91" s="55">
        <f t="shared" si="13"/>
        <v>79.34312051894845</v>
      </c>
    </row>
    <row r="92" spans="1:11" ht="30.75" customHeight="1">
      <c r="A92" s="28" t="s">
        <v>344</v>
      </c>
      <c r="B92" s="31" t="s">
        <v>323</v>
      </c>
      <c r="C92" s="80"/>
      <c r="D92" s="80"/>
      <c r="E92" s="79"/>
      <c r="F92" s="81">
        <v>200000</v>
      </c>
      <c r="G92" s="81"/>
      <c r="H92" s="59">
        <f>G92/F92*100</f>
        <v>0</v>
      </c>
      <c r="I92" s="57">
        <f>F92+C92</f>
        <v>200000</v>
      </c>
      <c r="J92" s="57">
        <f>G92+D92</f>
        <v>0</v>
      </c>
      <c r="K92" s="59">
        <f t="shared" si="13"/>
        <v>0</v>
      </c>
    </row>
    <row r="93" spans="1:11" ht="71.25" customHeight="1">
      <c r="A93" s="28" t="s">
        <v>319</v>
      </c>
      <c r="B93" s="31" t="s">
        <v>320</v>
      </c>
      <c r="C93" s="56">
        <v>10000000</v>
      </c>
      <c r="D93" s="56">
        <v>10000000</v>
      </c>
      <c r="E93" s="57">
        <f>D93/C93*100</f>
        <v>100</v>
      </c>
      <c r="F93" s="60"/>
      <c r="G93" s="60"/>
      <c r="H93" s="59"/>
      <c r="I93" s="57">
        <f t="shared" si="12"/>
        <v>10000000</v>
      </c>
      <c r="J93" s="57">
        <f t="shared" si="12"/>
        <v>10000000</v>
      </c>
      <c r="K93" s="59">
        <f t="shared" si="13"/>
        <v>100</v>
      </c>
    </row>
    <row r="94" spans="1:11" ht="18.75" customHeight="1">
      <c r="A94" s="28" t="s">
        <v>297</v>
      </c>
      <c r="B94" s="31" t="s">
        <v>66</v>
      </c>
      <c r="C94" s="56">
        <v>100000</v>
      </c>
      <c r="D94" s="56">
        <v>0</v>
      </c>
      <c r="E94" s="57">
        <f t="shared" si="0"/>
        <v>0</v>
      </c>
      <c r="F94" s="56"/>
      <c r="G94" s="56"/>
      <c r="H94" s="59"/>
      <c r="I94" s="57">
        <f t="shared" si="12"/>
        <v>100000</v>
      </c>
      <c r="J94" s="57">
        <f t="shared" si="12"/>
        <v>0</v>
      </c>
      <c r="K94" s="59">
        <f t="shared" si="13"/>
        <v>0</v>
      </c>
    </row>
    <row r="95" spans="1:11" ht="18.75" customHeight="1">
      <c r="A95" s="82" t="s">
        <v>298</v>
      </c>
      <c r="B95" s="31" t="s">
        <v>66</v>
      </c>
      <c r="C95" s="56"/>
      <c r="D95" s="56"/>
      <c r="E95" s="57"/>
      <c r="F95" s="56">
        <v>1550000</v>
      </c>
      <c r="G95" s="56"/>
      <c r="H95" s="59">
        <f>G95/F95*100</f>
        <v>0</v>
      </c>
      <c r="I95" s="57">
        <f>F95+C95</f>
        <v>1550000</v>
      </c>
      <c r="J95" s="57">
        <f>G95+D95</f>
        <v>0</v>
      </c>
      <c r="K95" s="59">
        <f>J95/I95*100</f>
        <v>0</v>
      </c>
    </row>
    <row r="96" spans="1:11" ht="41.25" customHeight="1">
      <c r="A96" s="28" t="s">
        <v>174</v>
      </c>
      <c r="B96" s="31" t="s">
        <v>175</v>
      </c>
      <c r="C96" s="56">
        <v>1593000</v>
      </c>
      <c r="D96" s="56">
        <v>443000</v>
      </c>
      <c r="E96" s="57">
        <f t="shared" si="0"/>
        <v>27.809165097300692</v>
      </c>
      <c r="F96" s="56">
        <v>1202000</v>
      </c>
      <c r="G96" s="56">
        <v>1176800</v>
      </c>
      <c r="H96" s="59">
        <f>G96/F96*100</f>
        <v>97.9034941763727</v>
      </c>
      <c r="I96" s="57">
        <f t="shared" si="12"/>
        <v>2795000</v>
      </c>
      <c r="J96" s="57">
        <f t="shared" si="12"/>
        <v>1619800</v>
      </c>
      <c r="K96" s="59">
        <f t="shared" si="13"/>
        <v>57.95348837209302</v>
      </c>
    </row>
    <row r="97" spans="1:11" ht="12.75">
      <c r="A97" s="18" t="s">
        <v>176</v>
      </c>
      <c r="B97" s="19" t="s">
        <v>287</v>
      </c>
      <c r="C97" s="53">
        <v>407555085</v>
      </c>
      <c r="D97" s="53">
        <v>238760107.01</v>
      </c>
      <c r="E97" s="54">
        <f t="shared" si="0"/>
        <v>58.58351810528875</v>
      </c>
      <c r="F97" s="53">
        <v>78740209.97999999</v>
      </c>
      <c r="G97" s="53">
        <v>44188385.18</v>
      </c>
      <c r="H97" s="55">
        <f aca="true" t="shared" si="14" ref="H97:H102">G97/F97*100</f>
        <v>56.11921176134004</v>
      </c>
      <c r="I97" s="54">
        <f>F97+C97</f>
        <v>486295294.98</v>
      </c>
      <c r="J97" s="54">
        <f>G97+D97</f>
        <v>282948492.19</v>
      </c>
      <c r="K97" s="55">
        <f t="shared" si="8"/>
        <v>58.18450129188211</v>
      </c>
    </row>
    <row r="98" spans="1:11" ht="12.75">
      <c r="A98" s="23" t="s">
        <v>188</v>
      </c>
      <c r="B98" s="24" t="s">
        <v>189</v>
      </c>
      <c r="C98" s="64">
        <v>260389429</v>
      </c>
      <c r="D98" s="64">
        <v>164816940.02999997</v>
      </c>
      <c r="E98" s="65">
        <f t="shared" si="0"/>
        <v>63.29632530128555</v>
      </c>
      <c r="F98" s="64">
        <v>683800</v>
      </c>
      <c r="G98" s="64">
        <v>427186.72</v>
      </c>
      <c r="H98" s="66">
        <f t="shared" si="14"/>
        <v>62.47246563322608</v>
      </c>
      <c r="I98" s="65">
        <f>F98+C98</f>
        <v>261073229</v>
      </c>
      <c r="J98" s="65">
        <f>G98+D98</f>
        <v>165244126.74999997</v>
      </c>
      <c r="K98" s="59">
        <f t="shared" si="8"/>
        <v>63.29416745751437</v>
      </c>
    </row>
    <row r="99" spans="1:11" ht="12.75">
      <c r="A99" s="16" t="s">
        <v>190</v>
      </c>
      <c r="B99" s="17" t="s">
        <v>191</v>
      </c>
      <c r="C99" s="56">
        <v>213601505</v>
      </c>
      <c r="D99" s="56">
        <v>135743030.73000002</v>
      </c>
      <c r="E99" s="57">
        <f aca="true" t="shared" si="15" ref="E99:E118">D99/C99*100</f>
        <v>63.549660256373194</v>
      </c>
      <c r="F99" s="56">
        <v>560500</v>
      </c>
      <c r="G99" s="56">
        <v>298021.9</v>
      </c>
      <c r="H99" s="59">
        <f t="shared" si="14"/>
        <v>53.17072256913471</v>
      </c>
      <c r="I99" s="57">
        <f aca="true" t="shared" si="16" ref="I99:I129">F99+C99</f>
        <v>214162005</v>
      </c>
      <c r="J99" s="57">
        <f aca="true" t="shared" si="17" ref="J99:J129">G99+D99</f>
        <v>136041052.63000003</v>
      </c>
      <c r="K99" s="59">
        <f t="shared" si="8"/>
        <v>63.52249673325575</v>
      </c>
    </row>
    <row r="100" spans="1:12" ht="12.75">
      <c r="A100" s="16" t="s">
        <v>192</v>
      </c>
      <c r="B100" s="17" t="s">
        <v>193</v>
      </c>
      <c r="C100" s="56">
        <v>46787924</v>
      </c>
      <c r="D100" s="56">
        <v>29073909.300000004</v>
      </c>
      <c r="E100" s="57">
        <f t="shared" si="15"/>
        <v>62.13977200612706</v>
      </c>
      <c r="F100" s="56">
        <v>123300</v>
      </c>
      <c r="G100" s="56">
        <v>129164.82</v>
      </c>
      <c r="H100" s="59">
        <f t="shared" si="14"/>
        <v>104.75654501216545</v>
      </c>
      <c r="I100" s="57">
        <f t="shared" si="16"/>
        <v>46911224</v>
      </c>
      <c r="J100" s="57">
        <f t="shared" si="17"/>
        <v>29203074.120000005</v>
      </c>
      <c r="K100" s="59">
        <f t="shared" si="8"/>
        <v>62.25178460489542</v>
      </c>
      <c r="L100" s="32"/>
    </row>
    <row r="101" spans="1:12" ht="12.75">
      <c r="A101" s="23" t="s">
        <v>194</v>
      </c>
      <c r="B101" s="24" t="s">
        <v>195</v>
      </c>
      <c r="C101" s="64">
        <v>73071517</v>
      </c>
      <c r="D101" s="64">
        <v>31687451.849999998</v>
      </c>
      <c r="E101" s="65">
        <f t="shared" si="15"/>
        <v>43.364984266030774</v>
      </c>
      <c r="F101" s="64">
        <v>13368550</v>
      </c>
      <c r="G101" s="64">
        <v>5376522.180000001</v>
      </c>
      <c r="H101" s="66">
        <f t="shared" si="14"/>
        <v>40.21769137266196</v>
      </c>
      <c r="I101" s="65">
        <f t="shared" si="16"/>
        <v>86440067</v>
      </c>
      <c r="J101" s="65">
        <f t="shared" si="17"/>
        <v>37063974.03</v>
      </c>
      <c r="K101" s="59">
        <f t="shared" si="8"/>
        <v>42.87823380562627</v>
      </c>
      <c r="L101" s="32"/>
    </row>
    <row r="102" spans="1:11" ht="12.75">
      <c r="A102" s="16" t="s">
        <v>196</v>
      </c>
      <c r="B102" s="17" t="s">
        <v>197</v>
      </c>
      <c r="C102" s="56">
        <v>14203481</v>
      </c>
      <c r="D102" s="56">
        <v>7925646.719999999</v>
      </c>
      <c r="E102" s="57">
        <f t="shared" si="15"/>
        <v>55.8007344819203</v>
      </c>
      <c r="F102" s="56">
        <v>84500</v>
      </c>
      <c r="G102" s="56">
        <v>1824607.94</v>
      </c>
      <c r="H102" s="59">
        <f t="shared" si="14"/>
        <v>2159.299337278106</v>
      </c>
      <c r="I102" s="57">
        <f t="shared" si="16"/>
        <v>14287981</v>
      </c>
      <c r="J102" s="57">
        <f t="shared" si="17"/>
        <v>9750254.659999998</v>
      </c>
      <c r="K102" s="59">
        <f t="shared" si="8"/>
        <v>68.24095482769748</v>
      </c>
    </row>
    <row r="103" spans="1:11" ht="12.75">
      <c r="A103" s="16" t="s">
        <v>198</v>
      </c>
      <c r="B103" s="17" t="s">
        <v>199</v>
      </c>
      <c r="C103" s="56">
        <v>83970</v>
      </c>
      <c r="D103" s="56">
        <v>4165</v>
      </c>
      <c r="E103" s="57">
        <f t="shared" si="15"/>
        <v>4.960104799333095</v>
      </c>
      <c r="F103" s="60"/>
      <c r="G103" s="60"/>
      <c r="H103" s="59"/>
      <c r="I103" s="57">
        <f t="shared" si="16"/>
        <v>83970</v>
      </c>
      <c r="J103" s="57">
        <f t="shared" si="17"/>
        <v>4165</v>
      </c>
      <c r="K103" s="59">
        <f t="shared" si="8"/>
        <v>4.960104799333095</v>
      </c>
    </row>
    <row r="104" spans="1:11" ht="12.75">
      <c r="A104" s="16" t="s">
        <v>200</v>
      </c>
      <c r="B104" s="17" t="s">
        <v>201</v>
      </c>
      <c r="C104" s="56">
        <v>8408428</v>
      </c>
      <c r="D104" s="56">
        <v>3272749.47</v>
      </c>
      <c r="E104" s="57">
        <f t="shared" si="15"/>
        <v>38.92225122222609</v>
      </c>
      <c r="F104" s="56">
        <v>6270525</v>
      </c>
      <c r="G104" s="56">
        <v>2597848.36</v>
      </c>
      <c r="H104" s="59">
        <f>G104/F104*100</f>
        <v>41.42951921888518</v>
      </c>
      <c r="I104" s="57">
        <f t="shared" si="16"/>
        <v>14678953</v>
      </c>
      <c r="J104" s="57">
        <f t="shared" si="17"/>
        <v>5870597.83</v>
      </c>
      <c r="K104" s="59">
        <f t="shared" si="8"/>
        <v>39.99330081648194</v>
      </c>
    </row>
    <row r="105" spans="1:11" ht="12.75">
      <c r="A105" s="16" t="s">
        <v>202</v>
      </c>
      <c r="B105" s="17" t="s">
        <v>203</v>
      </c>
      <c r="C105" s="56">
        <v>9423898</v>
      </c>
      <c r="D105" s="56">
        <v>5492695.150000001</v>
      </c>
      <c r="E105" s="57">
        <f t="shared" si="15"/>
        <v>58.284747458005185</v>
      </c>
      <c r="F105" s="56">
        <v>6267025</v>
      </c>
      <c r="G105" s="56">
        <v>625228</v>
      </c>
      <c r="H105" s="59">
        <f>G105/F105*100</f>
        <v>9.976472090026768</v>
      </c>
      <c r="I105" s="57">
        <f t="shared" si="16"/>
        <v>15690923</v>
      </c>
      <c r="J105" s="57">
        <f t="shared" si="17"/>
        <v>6117923.150000001</v>
      </c>
      <c r="K105" s="59">
        <f t="shared" si="8"/>
        <v>38.99020567496253</v>
      </c>
    </row>
    <row r="106" spans="1:11" ht="12.75">
      <c r="A106" s="16" t="s">
        <v>204</v>
      </c>
      <c r="B106" s="17" t="s">
        <v>205</v>
      </c>
      <c r="C106" s="56">
        <v>209620</v>
      </c>
      <c r="D106" s="56">
        <v>105786.2</v>
      </c>
      <c r="E106" s="57">
        <f t="shared" si="15"/>
        <v>50.465699837801736</v>
      </c>
      <c r="F106" s="60"/>
      <c r="G106" s="60"/>
      <c r="H106" s="60"/>
      <c r="I106" s="57">
        <f t="shared" si="16"/>
        <v>209620</v>
      </c>
      <c r="J106" s="57">
        <f t="shared" si="17"/>
        <v>105786.2</v>
      </c>
      <c r="K106" s="59">
        <f t="shared" si="8"/>
        <v>50.465699837801736</v>
      </c>
    </row>
    <row r="107" spans="1:11" ht="12.75">
      <c r="A107" s="23" t="s">
        <v>206</v>
      </c>
      <c r="B107" s="24" t="s">
        <v>207</v>
      </c>
      <c r="C107" s="64">
        <v>40661020</v>
      </c>
      <c r="D107" s="64">
        <v>14876971.949999997</v>
      </c>
      <c r="E107" s="65">
        <f t="shared" si="15"/>
        <v>36.58779821558829</v>
      </c>
      <c r="F107" s="60"/>
      <c r="G107" s="60"/>
      <c r="H107" s="60"/>
      <c r="I107" s="65">
        <f t="shared" si="16"/>
        <v>40661020</v>
      </c>
      <c r="J107" s="65">
        <f t="shared" si="17"/>
        <v>14876971.949999997</v>
      </c>
      <c r="K107" s="59">
        <f t="shared" si="8"/>
        <v>36.58779821558829</v>
      </c>
    </row>
    <row r="108" spans="1:11" ht="12.75">
      <c r="A108" s="16" t="s">
        <v>208</v>
      </c>
      <c r="B108" s="17" t="s">
        <v>209</v>
      </c>
      <c r="C108" s="56">
        <v>1400000</v>
      </c>
      <c r="D108" s="56">
        <v>1049073.3</v>
      </c>
      <c r="E108" s="57">
        <f t="shared" si="15"/>
        <v>74.93380714285715</v>
      </c>
      <c r="F108" s="60"/>
      <c r="G108" s="60"/>
      <c r="H108" s="60"/>
      <c r="I108" s="57">
        <f t="shared" si="16"/>
        <v>1400000</v>
      </c>
      <c r="J108" s="57">
        <f t="shared" si="17"/>
        <v>1049073.3</v>
      </c>
      <c r="K108" s="59">
        <f t="shared" si="8"/>
        <v>74.93380714285715</v>
      </c>
    </row>
    <row r="109" spans="1:11" ht="12.75">
      <c r="A109" s="16" t="s">
        <v>210</v>
      </c>
      <c r="B109" s="17" t="s">
        <v>211</v>
      </c>
      <c r="C109" s="56">
        <v>864466.5</v>
      </c>
      <c r="D109" s="56">
        <v>375675.8</v>
      </c>
      <c r="E109" s="57">
        <f t="shared" si="15"/>
        <v>43.457531321340966</v>
      </c>
      <c r="F109" s="60"/>
      <c r="G109" s="60"/>
      <c r="H109" s="60"/>
      <c r="I109" s="57">
        <f t="shared" si="16"/>
        <v>864466.5</v>
      </c>
      <c r="J109" s="57">
        <f t="shared" si="17"/>
        <v>375675.8</v>
      </c>
      <c r="K109" s="59">
        <f t="shared" si="8"/>
        <v>43.457531321340966</v>
      </c>
    </row>
    <row r="110" spans="1:11" ht="12.75">
      <c r="A110" s="16" t="s">
        <v>212</v>
      </c>
      <c r="B110" s="17" t="s">
        <v>213</v>
      </c>
      <c r="C110" s="56">
        <v>24763624.41</v>
      </c>
      <c r="D110" s="56">
        <v>7179765.01</v>
      </c>
      <c r="E110" s="57">
        <f t="shared" si="15"/>
        <v>28.993191348438803</v>
      </c>
      <c r="F110" s="60"/>
      <c r="G110" s="60"/>
      <c r="H110" s="60"/>
      <c r="I110" s="57">
        <f t="shared" si="16"/>
        <v>24763624.41</v>
      </c>
      <c r="J110" s="57">
        <f t="shared" si="17"/>
        <v>7179765.01</v>
      </c>
      <c r="K110" s="59">
        <f t="shared" si="8"/>
        <v>28.993191348438803</v>
      </c>
    </row>
    <row r="111" spans="1:11" ht="12.75">
      <c r="A111" s="16" t="s">
        <v>214</v>
      </c>
      <c r="B111" s="17" t="s">
        <v>215</v>
      </c>
      <c r="C111" s="56">
        <v>11974561.91</v>
      </c>
      <c r="D111" s="56">
        <v>5784977.18</v>
      </c>
      <c r="E111" s="57">
        <f t="shared" si="15"/>
        <v>48.310553851401814</v>
      </c>
      <c r="F111" s="60"/>
      <c r="G111" s="60"/>
      <c r="H111" s="60"/>
      <c r="I111" s="57">
        <f t="shared" si="16"/>
        <v>11974561.91</v>
      </c>
      <c r="J111" s="57">
        <f t="shared" si="17"/>
        <v>5784977.18</v>
      </c>
      <c r="K111" s="59">
        <f t="shared" si="8"/>
        <v>48.310553851401814</v>
      </c>
    </row>
    <row r="112" spans="1:11" ht="25.5">
      <c r="A112" s="16" t="s">
        <v>216</v>
      </c>
      <c r="B112" s="17" t="s">
        <v>217</v>
      </c>
      <c r="C112" s="56">
        <v>1658367.18</v>
      </c>
      <c r="D112" s="56">
        <v>487480.66</v>
      </c>
      <c r="E112" s="57">
        <f t="shared" si="15"/>
        <v>29.395218735575796</v>
      </c>
      <c r="F112" s="60"/>
      <c r="G112" s="60"/>
      <c r="H112" s="60"/>
      <c r="I112" s="57">
        <f t="shared" si="16"/>
        <v>1658367.18</v>
      </c>
      <c r="J112" s="57">
        <f t="shared" si="17"/>
        <v>487480.66</v>
      </c>
      <c r="K112" s="59">
        <f t="shared" si="8"/>
        <v>29.395218735575796</v>
      </c>
    </row>
    <row r="113" spans="1:11" ht="25.5">
      <c r="A113" s="34" t="s">
        <v>226</v>
      </c>
      <c r="B113" s="31" t="s">
        <v>227</v>
      </c>
      <c r="C113" s="56"/>
      <c r="D113" s="56"/>
      <c r="E113" s="57"/>
      <c r="F113" s="56">
        <v>746500</v>
      </c>
      <c r="G113" s="56">
        <v>328837.88</v>
      </c>
      <c r="H113" s="59">
        <f>G113/F113*100</f>
        <v>44.050620227729404</v>
      </c>
      <c r="I113" s="57">
        <f t="shared" si="16"/>
        <v>746500</v>
      </c>
      <c r="J113" s="57">
        <f>G113+D113</f>
        <v>328837.88</v>
      </c>
      <c r="K113" s="59">
        <f>J113/I113*100</f>
        <v>44.050620227729404</v>
      </c>
    </row>
    <row r="114" spans="1:11" ht="25.5">
      <c r="A114" s="16" t="s">
        <v>218</v>
      </c>
      <c r="B114" s="17" t="s">
        <v>219</v>
      </c>
      <c r="C114" s="56">
        <v>81100</v>
      </c>
      <c r="D114" s="56">
        <v>9437.36</v>
      </c>
      <c r="E114" s="57">
        <f t="shared" si="15"/>
        <v>11.636695437731197</v>
      </c>
      <c r="F114" s="60"/>
      <c r="G114" s="60"/>
      <c r="H114" s="60"/>
      <c r="I114" s="57">
        <f t="shared" si="16"/>
        <v>81100</v>
      </c>
      <c r="J114" s="57">
        <f t="shared" si="17"/>
        <v>9437.36</v>
      </c>
      <c r="K114" s="59">
        <f t="shared" si="8"/>
        <v>11.636695437731197</v>
      </c>
    </row>
    <row r="115" spans="1:11" ht="25.5" customHeight="1">
      <c r="A115" s="16" t="s">
        <v>220</v>
      </c>
      <c r="B115" s="17" t="s">
        <v>291</v>
      </c>
      <c r="C115" s="56">
        <v>52899686</v>
      </c>
      <c r="D115" s="56">
        <v>27176810.36</v>
      </c>
      <c r="E115" s="57">
        <f t="shared" si="15"/>
        <v>51.3742375710888</v>
      </c>
      <c r="F115" s="60"/>
      <c r="G115" s="60"/>
      <c r="H115" s="60"/>
      <c r="I115" s="57">
        <f t="shared" si="16"/>
        <v>52899686</v>
      </c>
      <c r="J115" s="57">
        <f t="shared" si="17"/>
        <v>27176810.36</v>
      </c>
      <c r="K115" s="59">
        <f t="shared" si="8"/>
        <v>51.3742375710888</v>
      </c>
    </row>
    <row r="116" spans="1:11" ht="27.75" customHeight="1">
      <c r="A116" s="34" t="s">
        <v>284</v>
      </c>
      <c r="B116" s="33" t="s">
        <v>292</v>
      </c>
      <c r="C116" s="56">
        <v>11693000</v>
      </c>
      <c r="D116" s="56">
        <v>10443000</v>
      </c>
      <c r="E116" s="57">
        <f t="shared" si="15"/>
        <v>89.30984349610878</v>
      </c>
      <c r="F116" s="60"/>
      <c r="G116" s="60"/>
      <c r="H116" s="60"/>
      <c r="I116" s="57">
        <f t="shared" si="16"/>
        <v>11693000</v>
      </c>
      <c r="J116" s="57">
        <f>G116+D116</f>
        <v>10443000</v>
      </c>
      <c r="K116" s="59">
        <f>J116/I116*100</f>
        <v>89.30984349610878</v>
      </c>
    </row>
    <row r="117" spans="1:11" ht="12" customHeight="1">
      <c r="A117" s="16" t="s">
        <v>221</v>
      </c>
      <c r="B117" s="17" t="s">
        <v>222</v>
      </c>
      <c r="C117" s="56">
        <v>7930253</v>
      </c>
      <c r="D117" s="56">
        <v>4161144.39</v>
      </c>
      <c r="E117" s="57">
        <f t="shared" si="15"/>
        <v>52.471773473053126</v>
      </c>
      <c r="F117" s="56">
        <v>50000</v>
      </c>
      <c r="G117" s="56">
        <v>0</v>
      </c>
      <c r="H117" s="59">
        <f aca="true" t="shared" si="18" ref="H117:H128">G117/F117*100</f>
        <v>0</v>
      </c>
      <c r="I117" s="57">
        <f t="shared" si="16"/>
        <v>7980253</v>
      </c>
      <c r="J117" s="57">
        <f t="shared" si="17"/>
        <v>4161144.39</v>
      </c>
      <c r="K117" s="59">
        <f t="shared" si="8"/>
        <v>52.143013385665846</v>
      </c>
    </row>
    <row r="118" spans="1:11" ht="12.75">
      <c r="A118" s="16" t="s">
        <v>223</v>
      </c>
      <c r="B118" s="17" t="s">
        <v>224</v>
      </c>
      <c r="C118" s="56">
        <v>571200</v>
      </c>
      <c r="D118" s="56">
        <v>474760.38</v>
      </c>
      <c r="E118" s="57">
        <f t="shared" si="15"/>
        <v>83.11631302521009</v>
      </c>
      <c r="F118" s="60"/>
      <c r="G118" s="60"/>
      <c r="H118" s="60"/>
      <c r="I118" s="57">
        <f t="shared" si="16"/>
        <v>571200</v>
      </c>
      <c r="J118" s="57">
        <f t="shared" si="17"/>
        <v>474760.38</v>
      </c>
      <c r="K118" s="59">
        <f t="shared" si="8"/>
        <v>83.11631302521009</v>
      </c>
    </row>
    <row r="119" spans="1:11" ht="14.25" customHeight="1">
      <c r="A119" s="23" t="s">
        <v>114</v>
      </c>
      <c r="B119" s="24" t="s">
        <v>228</v>
      </c>
      <c r="C119" s="67"/>
      <c r="D119" s="67"/>
      <c r="E119" s="68"/>
      <c r="F119" s="64">
        <f>SUM(F120:F128)</f>
        <v>64637859.980000004</v>
      </c>
      <c r="G119" s="64">
        <f>SUM(G120:G128)</f>
        <v>38384676.28</v>
      </c>
      <c r="H119" s="66">
        <f t="shared" si="18"/>
        <v>59.38420036164075</v>
      </c>
      <c r="I119" s="65">
        <f t="shared" si="16"/>
        <v>64637859.980000004</v>
      </c>
      <c r="J119" s="65">
        <f>D119+G119</f>
        <v>38384676.28</v>
      </c>
      <c r="K119" s="69">
        <f t="shared" si="8"/>
        <v>59.38420036164075</v>
      </c>
    </row>
    <row r="120" spans="1:11" ht="24.75" customHeight="1">
      <c r="A120" s="25" t="s">
        <v>229</v>
      </c>
      <c r="B120" s="26" t="s">
        <v>230</v>
      </c>
      <c r="C120" s="67"/>
      <c r="D120" s="67"/>
      <c r="E120" s="68"/>
      <c r="F120" s="56">
        <v>7316154</v>
      </c>
      <c r="G120" s="56">
        <v>8086234.4399999995</v>
      </c>
      <c r="H120" s="59">
        <f t="shared" si="18"/>
        <v>110.52575492533371</v>
      </c>
      <c r="I120" s="57">
        <f t="shared" si="16"/>
        <v>7316154</v>
      </c>
      <c r="J120" s="57">
        <f t="shared" si="17"/>
        <v>8086234.4399999995</v>
      </c>
      <c r="K120" s="69">
        <f t="shared" si="8"/>
        <v>110.52575492533371</v>
      </c>
    </row>
    <row r="121" spans="1:11" ht="15.75" customHeight="1" hidden="1">
      <c r="A121" s="16" t="s">
        <v>231</v>
      </c>
      <c r="B121" s="17" t="s">
        <v>232</v>
      </c>
      <c r="C121" s="58"/>
      <c r="D121" s="58"/>
      <c r="E121" s="60"/>
      <c r="F121" s="56"/>
      <c r="G121" s="56"/>
      <c r="H121" s="59"/>
      <c r="I121" s="57">
        <f t="shared" si="16"/>
        <v>0</v>
      </c>
      <c r="J121" s="57">
        <f t="shared" si="17"/>
        <v>0</v>
      </c>
      <c r="K121" s="59"/>
    </row>
    <row r="122" spans="1:11" ht="21" customHeight="1">
      <c r="A122" s="16" t="s">
        <v>233</v>
      </c>
      <c r="B122" s="17" t="s">
        <v>234</v>
      </c>
      <c r="C122" s="58"/>
      <c r="D122" s="58"/>
      <c r="E122" s="57"/>
      <c r="F122" s="56">
        <v>11637001.21</v>
      </c>
      <c r="G122" s="56">
        <v>1247866.21</v>
      </c>
      <c r="H122" s="59">
        <f t="shared" si="18"/>
        <v>10.723262698706893</v>
      </c>
      <c r="I122" s="57">
        <f t="shared" si="16"/>
        <v>11637001.21</v>
      </c>
      <c r="J122" s="57">
        <f t="shared" si="17"/>
        <v>1247866.21</v>
      </c>
      <c r="K122" s="59">
        <f t="shared" si="8"/>
        <v>10.723262698706893</v>
      </c>
    </row>
    <row r="123" spans="1:11" ht="21.75" customHeight="1">
      <c r="A123" s="16" t="s">
        <v>235</v>
      </c>
      <c r="B123" s="17" t="s">
        <v>236</v>
      </c>
      <c r="C123" s="58"/>
      <c r="D123" s="58"/>
      <c r="E123" s="60"/>
      <c r="F123" s="56">
        <v>14051051.77</v>
      </c>
      <c r="G123" s="56">
        <v>5956067.680000001</v>
      </c>
      <c r="H123" s="59">
        <f t="shared" si="18"/>
        <v>42.388767598996616</v>
      </c>
      <c r="I123" s="57">
        <f t="shared" si="16"/>
        <v>14051051.77</v>
      </c>
      <c r="J123" s="57">
        <f t="shared" si="17"/>
        <v>5956067.680000001</v>
      </c>
      <c r="K123" s="59">
        <f t="shared" si="8"/>
        <v>42.388767598996616</v>
      </c>
    </row>
    <row r="124" spans="1:11" ht="18" customHeight="1">
      <c r="A124" s="16" t="s">
        <v>237</v>
      </c>
      <c r="B124" s="17" t="s">
        <v>238</v>
      </c>
      <c r="C124" s="58"/>
      <c r="D124" s="58"/>
      <c r="E124" s="60"/>
      <c r="F124" s="56">
        <v>20346303</v>
      </c>
      <c r="G124" s="56">
        <v>15819998.95</v>
      </c>
      <c r="H124" s="59">
        <f t="shared" si="18"/>
        <v>77.75367814978476</v>
      </c>
      <c r="I124" s="57">
        <f t="shared" si="16"/>
        <v>20346303</v>
      </c>
      <c r="J124" s="57">
        <f t="shared" si="17"/>
        <v>15819998.95</v>
      </c>
      <c r="K124" s="59">
        <f t="shared" si="8"/>
        <v>77.75367814978476</v>
      </c>
    </row>
    <row r="125" spans="1:11" ht="19.5" customHeight="1" hidden="1">
      <c r="A125" s="34" t="s">
        <v>278</v>
      </c>
      <c r="B125" s="31" t="s">
        <v>279</v>
      </c>
      <c r="C125" s="58"/>
      <c r="D125" s="58"/>
      <c r="E125" s="60"/>
      <c r="F125" s="56"/>
      <c r="G125" s="56"/>
      <c r="H125" s="59" t="e">
        <f t="shared" si="18"/>
        <v>#DIV/0!</v>
      </c>
      <c r="I125" s="57">
        <f t="shared" si="16"/>
        <v>0</v>
      </c>
      <c r="J125" s="57">
        <f>G125+D125</f>
        <v>0</v>
      </c>
      <c r="K125" s="59" t="e">
        <f>J125/I125*100</f>
        <v>#DIV/0!</v>
      </c>
    </row>
    <row r="126" spans="1:11" ht="33" customHeight="1">
      <c r="A126" s="16" t="s">
        <v>239</v>
      </c>
      <c r="B126" s="17" t="s">
        <v>240</v>
      </c>
      <c r="C126" s="58"/>
      <c r="D126" s="58"/>
      <c r="E126" s="60"/>
      <c r="F126" s="56">
        <v>8335350</v>
      </c>
      <c r="G126" s="56">
        <v>6097709</v>
      </c>
      <c r="H126" s="59">
        <f t="shared" si="18"/>
        <v>73.15480453730197</v>
      </c>
      <c r="I126" s="57">
        <f t="shared" si="16"/>
        <v>8335350</v>
      </c>
      <c r="J126" s="57">
        <f t="shared" si="17"/>
        <v>6097709</v>
      </c>
      <c r="K126" s="59">
        <f t="shared" si="8"/>
        <v>73.15480453730197</v>
      </c>
    </row>
    <row r="127" spans="1:11" ht="27" customHeight="1">
      <c r="A127" s="16" t="s">
        <v>241</v>
      </c>
      <c r="B127" s="17" t="s">
        <v>242</v>
      </c>
      <c r="C127" s="58"/>
      <c r="D127" s="58"/>
      <c r="E127" s="60"/>
      <c r="F127" s="56">
        <v>2952000</v>
      </c>
      <c r="G127" s="56">
        <v>1176800</v>
      </c>
      <c r="H127" s="59">
        <f t="shared" si="18"/>
        <v>39.864498644986455</v>
      </c>
      <c r="I127" s="57">
        <f t="shared" si="16"/>
        <v>2952000</v>
      </c>
      <c r="J127" s="57">
        <f t="shared" si="17"/>
        <v>1176800</v>
      </c>
      <c r="K127" s="59">
        <f t="shared" si="8"/>
        <v>39.864498644986455</v>
      </c>
    </row>
    <row r="128" spans="1:11" ht="18.75" customHeight="1" hidden="1">
      <c r="A128" s="16" t="s">
        <v>243</v>
      </c>
      <c r="B128" s="17" t="s">
        <v>244</v>
      </c>
      <c r="C128" s="58"/>
      <c r="D128" s="58"/>
      <c r="E128" s="60"/>
      <c r="F128" s="56"/>
      <c r="G128" s="56"/>
      <c r="H128" s="59" t="e">
        <f t="shared" si="18"/>
        <v>#DIV/0!</v>
      </c>
      <c r="I128" s="57">
        <f t="shared" si="16"/>
        <v>0</v>
      </c>
      <c r="J128" s="57">
        <f t="shared" si="17"/>
        <v>0</v>
      </c>
      <c r="K128" s="59" t="e">
        <f t="shared" si="8"/>
        <v>#DIV/0!</v>
      </c>
    </row>
    <row r="129" spans="1:11" ht="12.75">
      <c r="A129" s="16" t="s">
        <v>172</v>
      </c>
      <c r="B129" s="17" t="s">
        <v>225</v>
      </c>
      <c r="C129" s="56">
        <v>1000000</v>
      </c>
      <c r="D129" s="58">
        <v>0</v>
      </c>
      <c r="E129" s="57">
        <f>D129/C129*100</f>
        <v>0</v>
      </c>
      <c r="F129" s="60"/>
      <c r="G129" s="60"/>
      <c r="H129" s="60"/>
      <c r="I129" s="57">
        <f t="shared" si="16"/>
        <v>1000000</v>
      </c>
      <c r="J129" s="57">
        <f t="shared" si="17"/>
        <v>0</v>
      </c>
      <c r="K129" s="59">
        <f t="shared" si="8"/>
        <v>0</v>
      </c>
    </row>
    <row r="130" ht="12.75">
      <c r="K130" s="22"/>
    </row>
    <row r="131" spans="3:7" ht="12.75">
      <c r="C131" s="32"/>
      <c r="D131" s="32"/>
      <c r="F131" s="32"/>
      <c r="G131" s="32"/>
    </row>
    <row r="132" ht="12.75">
      <c r="F132" s="32"/>
    </row>
    <row r="133" ht="12.75">
      <c r="C133" s="32"/>
    </row>
  </sheetData>
  <mergeCells count="5">
    <mergeCell ref="I6:K6"/>
    <mergeCell ref="A4:D4"/>
    <mergeCell ref="A3:D3"/>
    <mergeCell ref="C6:E6"/>
    <mergeCell ref="F6:H6"/>
  </mergeCells>
  <conditionalFormatting sqref="F104:F105 F83 F85 C114:C118 C98:C112 F9 F32 F120:F128 F98:F102">
    <cfRule type="expression" priority="1" dxfId="0" stopIfTrue="1">
      <formula>IU9=1</formula>
    </cfRule>
  </conditionalFormatting>
  <conditionalFormatting sqref="G104:G105 G83 G85 F80:G80 D98:D112 D114 D116:D118 G9 G32 G120:G128 G98:G102">
    <cfRule type="expression" priority="2" dxfId="0" stopIfTrue="1">
      <formula>IU9=1</formula>
    </cfRule>
  </conditionalFormatting>
  <conditionalFormatting sqref="D115">
    <cfRule type="expression" priority="3" dxfId="0" stopIfTrue="1">
      <formula>IR115=1</formula>
    </cfRule>
  </conditionalFormatting>
  <conditionalFormatting sqref="F15:F17 F20:F21 F23 F30 F42 F46:F48 F55 F57 F60:F62 F66:F70 F72:F73 F76:F79 F81:F82 F96:F97">
    <cfRule type="expression" priority="4" dxfId="0" stopIfTrue="1">
      <formula>B15=1</formula>
    </cfRule>
  </conditionalFormatting>
  <conditionalFormatting sqref="G15:G17 G20:G21 G23 G30 G42 G46:G48 G55 G57 G60:G62 G66:G70 G72:G73 G76:G79 G81:G82 G96:G97">
    <cfRule type="expression" priority="5" dxfId="0" stopIfTrue="1">
      <formula>B15=1</formula>
    </cfRule>
  </conditionalFormatting>
  <conditionalFormatting sqref="A28">
    <cfRule type="expression" priority="6" dxfId="0" stopIfTrue="1">
      <formula>IV28=1</formula>
    </cfRule>
  </conditionalFormatting>
  <conditionalFormatting sqref="B28">
    <cfRule type="expression" priority="7" dxfId="0" stopIfTrue="1">
      <formula>IV28=1</formula>
    </cfRule>
  </conditionalFormatting>
  <printOptions/>
  <pageMargins left="0.32" right="0.33" top="0.31" bottom="0.33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FinUpr</cp:lastModifiedBy>
  <cp:lastPrinted>2023-07-27T11:15:47Z</cp:lastPrinted>
  <dcterms:created xsi:type="dcterms:W3CDTF">2021-05-19T06:49:22Z</dcterms:created>
  <dcterms:modified xsi:type="dcterms:W3CDTF">2023-09-04T08:00:25Z</dcterms:modified>
  <cp:category/>
  <cp:version/>
  <cp:contentType/>
  <cp:contentStatus/>
</cp:coreProperties>
</file>