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80" activeTab="0"/>
  </bookViews>
  <sheets>
    <sheet name="Доходи" sheetId="1" r:id="rId1"/>
    <sheet name="Видатки" sheetId="2" r:id="rId2"/>
  </sheets>
  <definedNames>
    <definedName name="_xlnm.Print_Titles" localSheetId="0">'Доходи'!$A:$C</definedName>
  </definedNames>
  <calcPr fullCalcOnLoad="1"/>
</workbook>
</file>

<file path=xl/sharedStrings.xml><?xml version="1.0" encoding="utf-8"?>
<sst xmlns="http://schemas.openxmlformats.org/spreadsheetml/2006/main" count="406" uniqueCount="367">
  <si>
    <t>ККД</t>
  </si>
  <si>
    <t>Доходи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</si>
  <si>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</si>
  <si>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</si>
  <si>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</si>
  <si>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</si>
  <si>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</si>
  <si>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</si>
  <si>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</si>
  <si>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</si>
  <si>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</si>
  <si>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</si>
  <si>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</si>
  <si>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</si>
  <si>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</si>
  <si>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для видобування нафти </t>
  </si>
  <si>
    <t>Рентна плата за користування надрами для видобування природного газу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</si>
  <si>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</si>
  <si>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</si>
  <si>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</si>
  <si>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</si>
  <si>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</si>
  <si>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</si>
  <si>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</si>
  <si>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</si>
  <si>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</si>
  <si>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</si>
  <si>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</si>
  <si>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</si>
  <si>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</si>
  <si>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</si>
  <si>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</si>
  <si>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</si>
  <si>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Збір за місця для паркування транспортних засобів, сплачений фізичними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</si>
  <si>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</si>
  <si>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</si>
  <si>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</si>
  <si>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</si>
  <si>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</si>
  <si>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</si>
  <si>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</si>
  <si>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</si>
  <si>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</si>
  <si>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</si>
  <si>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Плата за встановлення земельного сервітуту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</si>
  <si>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</si>
  <si>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</si>
  <si>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</si>
  <si>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</si>
  <si>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</si>
  <si>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</si>
  <si>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</si>
  <si>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</si>
  <si>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</si>
  <si>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</si>
  <si>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</si>
  <si>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</si>
  <si>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</si>
  <si>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</si>
  <si>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</si>
  <si>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</si>
  <si>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</si>
  <si>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</si>
  <si>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</si>
  <si>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</si>
  <si>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</si>
  <si>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Інші субвенції з місцевого бюджету</t>
  </si>
  <si>
    <t>Всього без урахування трансферт</t>
  </si>
  <si>
    <t>Всього</t>
  </si>
  <si>
    <t>Загальний фонд</t>
  </si>
  <si>
    <t>Спеціальний фонд</t>
  </si>
  <si>
    <t>Разом</t>
  </si>
  <si>
    <t>% виконання</t>
  </si>
  <si>
    <t>грн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</si>
  <si>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</si>
  <si>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</si>
  <si>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</si>
  <si>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</si>
  <si>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коштів від відшкодування втрат сільськогосподарського і лісогосподарського виробництва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</si>
  <si>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</si>
  <si>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</si>
  <si>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</si>
  <si>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</si>
  <si>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</si>
  <si>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</si>
  <si>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</si>
  <si>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</si>
  <si>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</si>
  <si>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Код</t>
  </si>
  <si>
    <t>Показник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</si>
  <si>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</si>
  <si>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</si>
  <si>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</si>
  <si>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</si>
  <si>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Керівництво і управління у відповідній сфері у містах (місті Києві), селищах, селах, територіальних громадах</t>
  </si>
  <si>
    <t>3710160</t>
  </si>
  <si>
    <t>1000</t>
  </si>
  <si>
    <t>Освіта</t>
  </si>
  <si>
    <t>Надання дошкільної освіти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</si>
  <si>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</si>
  <si>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</si>
  <si>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Забезпечення діяльності інших закладів у сфері освіти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</si>
  <si>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</si>
  <si>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</si>
  <si>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</si>
  <si>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</si>
  <si>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2000</t>
  </si>
  <si>
    <t>Охорона здоров`я</t>
  </si>
  <si>
    <t>0112010</t>
  </si>
  <si>
    <t>Багатопрофільна стаціонарна медична допомога населенню</t>
  </si>
  <si>
    <t>0112100</t>
  </si>
  <si>
    <t>Стоматологічна допомога населенню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</si>
  <si>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</si>
  <si>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</si>
  <si>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3000</t>
  </si>
  <si>
    <t>Соціальний захист та соціальне забезпечення</t>
  </si>
  <si>
    <t>0113031</t>
  </si>
  <si>
    <t>Надання інших пільг окремим категоріям громадян відповідно до законодавства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</si>
  <si>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</si>
  <si>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</si>
  <si>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</si>
  <si>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</si>
  <si>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0113035</t>
  </si>
  <si>
    <t>Компенсаційні виплати за пільговий проїзд окремих категорій громадян на залізничному транспорті</t>
  </si>
  <si>
    <t>0113140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</si>
  <si>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</si>
  <si>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</si>
  <si>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</si>
  <si>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</si>
  <si>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</si>
  <si>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0113210</t>
  </si>
  <si>
    <t>Організація та проведення громадських робіт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</si>
  <si>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</si>
  <si>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</si>
  <si>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</si>
  <si>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</si>
  <si>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</si>
  <si>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4000</t>
  </si>
  <si>
    <t>Культура i мистецтво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</si>
  <si>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</si>
  <si>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</si>
  <si>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</si>
  <si>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</si>
  <si>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</si>
  <si>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5000</t>
  </si>
  <si>
    <t>Фiзична культура i спорт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</si>
  <si>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</si>
  <si>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</si>
  <si>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</si>
  <si>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</si>
  <si>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</si>
  <si>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</si>
  <si>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</si>
  <si>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0116011</t>
  </si>
  <si>
    <t>Експлуатація та технічне обслуговування житлового фонду</t>
  </si>
  <si>
    <t>0116013</t>
  </si>
  <si>
    <t>Забезпечення діяльності водопровідно-каналізаційного господарства</t>
  </si>
  <si>
    <t>0116030</t>
  </si>
  <si>
    <t>Організація благоустрою населених пунктів</t>
  </si>
  <si>
    <t>0116082</t>
  </si>
  <si>
    <t>Придбання житла для окремих категорій населення відповідно до законодавства</t>
  </si>
  <si>
    <t>0116083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</si>
  <si>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</si>
  <si>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7000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</si>
  <si>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</si>
  <si>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</si>
  <si>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</si>
  <si>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</si>
  <si>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8000</t>
  </si>
  <si>
    <t>Інша діяльність</t>
  </si>
  <si>
    <t>3718710</t>
  </si>
  <si>
    <t>Резервний фонд місцевого бюджету</t>
  </si>
  <si>
    <t>9000</t>
  </si>
  <si>
    <t>Міжбюджетні трансферти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</si>
  <si>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</si>
  <si>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</si>
  <si>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</si>
  <si>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% виконання </t>
  </si>
  <si>
    <t>0100</t>
  </si>
  <si>
    <t>Видатки</t>
  </si>
  <si>
    <t>0117310</t>
  </si>
  <si>
    <t>Будівництво-1 об`єктів житлово-комунального господарства</t>
  </si>
  <si>
    <t>0117350</t>
  </si>
  <si>
    <t>Розроблення схем планування та забудови територій (містобудівної документації)</t>
  </si>
  <si>
    <t>0117650</t>
  </si>
  <si>
    <t>Проведення експертної грошової оцінки земельної ділянки чи права на неї</t>
  </si>
  <si>
    <t>0118340</t>
  </si>
  <si>
    <t>Природоохоронні заходи за рахунок цільових фондів</t>
  </si>
  <si>
    <t>2100</t>
  </si>
  <si>
    <t>Оплата праці і нарахування на заробітну плату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</si>
  <si>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</si>
  <si>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</si>
  <si>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</si>
  <si>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</si>
  <si>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</si>
  <si>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</si>
  <si>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</si>
  <si>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</si>
  <si>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2220</t>
  </si>
  <si>
    <t>Медикаменти та перев`язувальні матеріали</t>
  </si>
  <si>
    <t>2230</t>
  </si>
  <si>
    <t>Продукти харчування</t>
  </si>
  <si>
    <t>2240</t>
  </si>
  <si>
    <t>Оплата послуг (крім комунальних)</t>
  </si>
  <si>
    <t>2250</t>
  </si>
  <si>
    <t>Видатки на відрядження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</si>
  <si>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</si>
  <si>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</si>
  <si>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</si>
  <si>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</si>
  <si>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</si>
  <si>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</si>
  <si>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</si>
  <si>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</si>
  <si>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</si>
  <si>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</si>
  <si>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</si>
  <si>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</si>
  <si>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</si>
  <si>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</si>
  <si>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2610</t>
  </si>
  <si>
    <t>2730</t>
  </si>
  <si>
    <t>Інші виплати населенню</t>
  </si>
  <si>
    <t>2800</t>
  </si>
  <si>
    <t>Інші поточні видатки</t>
  </si>
  <si>
    <t>Нерозподілені видатки</t>
  </si>
  <si>
    <t>2281</t>
  </si>
  <si>
    <t>Дослідження і розробки, окремі заходи розвитку по реалізації державних (регіональних) програм</t>
  </si>
  <si>
    <t>Капітальні видатки</t>
  </si>
  <si>
    <t>3110</t>
  </si>
  <si>
    <t>Придбання обладнання і предметів довгострокового користування</t>
  </si>
  <si>
    <t>3121</t>
  </si>
  <si>
    <t>Капітальне будівництво (придбання) житла</t>
  </si>
  <si>
    <t>3122</t>
  </si>
  <si>
    <t>Капітальне будівництво (придбання) інших об`єктів</t>
  </si>
  <si>
    <t>3132</t>
  </si>
  <si>
    <t>Капітальний ремонт інших об`єктів</t>
  </si>
  <si>
    <t>3142</t>
  </si>
  <si>
    <t>Реконструкція та реставрація інших об`єктів</t>
  </si>
  <si>
    <t>3210</t>
  </si>
  <si>
    <t>Капітальні трансферти підприємствам (установам, організаціям)</t>
  </si>
  <si>
    <t>3220</t>
  </si>
  <si>
    <t>Капітальні трансферти органам державного управління інших рівнів</t>
  </si>
  <si>
    <t>3240</t>
  </si>
  <si>
    <t>Капітальні трансферти населенню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</si>
  <si>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</si>
  <si>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0117630</t>
  </si>
  <si>
    <t>Реалізація програм і заходів в галузі зовнішньоекономічної діяльності</t>
  </si>
  <si>
    <t>0117680</t>
  </si>
  <si>
    <t>Членські внески до асоціацій органів місцевого самоврядування</t>
  </si>
  <si>
    <t>0117693</t>
  </si>
  <si>
    <t>Інші заходи, пов`язані з економічною діяльністю</t>
  </si>
  <si>
    <t>0118330</t>
  </si>
  <si>
    <t>Інша діяльність у сфері екології та охорони природних ресурсів</t>
  </si>
  <si>
    <t>Дотації з державного бюджету місцевим бюджетам</t>
  </si>
  <si>
    <t>Базова дотація </t>
  </si>
  <si>
    <t>0610160</t>
  </si>
  <si>
    <t>0611010</t>
  </si>
  <si>
    <t>0611021</t>
  </si>
  <si>
    <t>0611031</t>
  </si>
  <si>
    <t>0611070</t>
  </si>
  <si>
    <t>0611080</t>
  </si>
  <si>
    <t>0611141</t>
  </si>
  <si>
    <t>0611142</t>
  </si>
  <si>
    <t>0611151</t>
  </si>
  <si>
    <t>0611152</t>
  </si>
  <si>
    <t>0611160</t>
  </si>
  <si>
    <t>0613133</t>
  </si>
  <si>
    <t>0614030</t>
  </si>
  <si>
    <t>0614040</t>
  </si>
  <si>
    <t>0614060</t>
  </si>
  <si>
    <t>0614081</t>
  </si>
  <si>
    <t>0614082</t>
  </si>
  <si>
    <t>0615011</t>
  </si>
  <si>
    <t>0615012</t>
  </si>
  <si>
    <t>0615031</t>
  </si>
  <si>
    <t>0615061</t>
  </si>
  <si>
    <t>0615062</t>
  </si>
  <si>
    <t>3143</t>
  </si>
  <si>
    <t>Реставрація пам`яток культури, історії та архітектури</t>
  </si>
  <si>
    <t>0118110</t>
  </si>
  <si>
    <t>Заходи із запобігання та ліквідації надзвичайних ситуацій та наслідків стихійного лиха</t>
  </si>
  <si>
    <t>0118240</t>
  </si>
  <si>
    <t>Заходи та роботи з територіальної оборони</t>
  </si>
  <si>
    <t>2620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</si>
  <si>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</si>
  <si>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</si>
  <si>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Усього , в т.ч.</t>
  </si>
  <si>
    <t>Акциз, в т.ч.  Пальне</t>
  </si>
  <si>
    <t>Державне управління</t>
  </si>
  <si>
    <t>Економічна діяльність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</si>
  <si>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</si>
  <si>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</si>
  <si>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</si>
  <si>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Кошти від викупу земельних ділянок сільськогосподарського призначення державної та комунальної власності, передбачених пунктом 6-1 розділу Х `Перехідні положення` Земельного кодексу України</t>
  </si>
  <si>
    <t xml:space="preserve">Звіт про виконання бюджету Городоцької міської територіальної громади </t>
  </si>
  <si>
    <t>Звіт про виконання бюджету Городоцької міської територіальної громади</t>
  </si>
  <si>
    <t>0119770</t>
  </si>
  <si>
    <t>0619770</t>
  </si>
  <si>
    <t>Уточнений річний план на 2023 рік</t>
  </si>
  <si>
    <t>План на 2023 рік з урахуванням змін</t>
  </si>
  <si>
    <t>Акцизний податок з реалізації суб`єктами господарювання роздрібної торгівлі підакцизних товарів </t>
  </si>
  <si>
    <t>Транспортний податок з фізичних осіб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</si>
  <si>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</si>
  <si>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</si>
  <si>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</si>
  <si>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</si>
  <si>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бюджетних установ від реалізації в установленому порядку майна (крім нерухомого майна) </t>
  </si>
  <si>
    <t>0117330</t>
  </si>
  <si>
    <t>Будівництво інших об`єктів комунальної власності</t>
  </si>
  <si>
    <t>0117670</t>
  </si>
  <si>
    <t>Внески до статутного капіталу суб`єктів господарювання</t>
  </si>
  <si>
    <t>0617321</t>
  </si>
  <si>
    <t>Будівництво освітніх установ та закладів</t>
  </si>
  <si>
    <t>0617350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</si>
  <si>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</si>
  <si>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0110160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</si>
  <si>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</si>
  <si>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</si>
  <si>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</si>
  <si>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</si>
  <si>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Державне мито, не віднесене до інших категорій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</si>
  <si>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</si>
  <si>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Субвенція з місцевого бюджету на виконання інвестиційних проектів</t>
  </si>
  <si>
    <t>0115045</t>
  </si>
  <si>
    <t>Будівництво мультифункціональних майданчиків для занять ігровими видами спорту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</si>
  <si>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</si>
  <si>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</si>
  <si>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0617368</t>
  </si>
  <si>
    <t>Виконання інвестиційних проектів за рахунок субвенцій з інших бюджетів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</si>
  <si>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</si>
  <si>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</si>
  <si>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</si>
  <si>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</si>
  <si>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виконання окремих заходів з реалізації соціального проекту `Активні парки - локації здорової України` за рахунок відповідної субвенції з державного бюджету</t>
  </si>
  <si>
    <t>0615049</t>
  </si>
  <si>
    <t>Виконання окремих заходів з реалізації соціального проекту `Активні парки - локації здорової України`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</si>
  <si>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</si>
  <si>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</si>
  <si>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Інші дотації з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</si>
  <si>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</si>
  <si>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0111142</t>
  </si>
  <si>
    <t>0611261</t>
  </si>
  <si>
    <t>Співфінансування заходів, що реалізуються за рахунок субвенції з державного бюджету місцевим бюджетам на облаштування безпечних умов у закладах загальної середньої освіти</t>
  </si>
  <si>
    <t>0119720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</si>
  <si>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</si>
  <si>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</si>
  <si>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0118311</t>
  </si>
  <si>
    <t>Охорона та раціональне використання природних ресурсів</t>
  </si>
  <si>
    <t>0611262</t>
  </si>
  <si>
    <t>Виконання заходів щодо облаштування безпечних умов у закладах загальної середньої освіти за рахунок субвенції з державного бюджету місцевим бюджетам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</si>
  <si>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</si>
  <si>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</si>
  <si>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Податок на доходи фізичних осіб у вигляді мінімального податкового зобов`язання, що підлягає сплаті фізичними особами</t>
  </si>
  <si>
    <t>Рентна плата за користування надрами місцевого значення</t>
  </si>
  <si>
    <t>Рентна плата за користування надрами для видобування корисних копалин місцевого значення</t>
  </si>
  <si>
    <t>станом на  1 грудня  2023  року</t>
  </si>
  <si>
    <t>Факт на 01.12.2023 року</t>
  </si>
  <si>
    <t>Касові видатки на 01.12.2023р.</t>
  </si>
  <si>
    <t>0611271</t>
  </si>
  <si>
    <t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</si>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</sst>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0.00"/>
    <numFmt numFmtId="165" formatCode="0.0000"/>
    <numFmt numFmtId="166" formatCode="0.000"/>
    <numFmt numFmtId="167" formatCode="0.0"/>
    <numFmt numFmtId="168" formatCode="#0.0"/>
    <numFmt numFmtId="169" formatCode="0.000000"/>
    <numFmt numFmtId="170" formatCode="0.00000"/>
    <numFmt numFmtId="171" formatCode="#,##0.0"/>
    <numFmt numFmtId="172" formatCode="#0"/>
    <numFmt numFmtId="173" formatCode="#0.000"/>
    <numFmt numFmtId="174" formatCode="#0.0000"/>
    <numFmt numFmtId="175" formatCode="_-* #,##0.0\ _₽_-;\-* #,##0.0\ _₽_-;_-* &quot;-&quot;??\ _₽_-;_-@_-"/>
    <numFmt numFmtId="176" formatCode="_-* #,##0\ _₽_-;\-* #,##0\ _₽_-;_-* &quot;-&quot;??\ _₽_-;_-@_-"/>
  </numFmts>
  <fonts count="29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3" applyNumberFormat="0" applyFill="0" applyAlignment="0" applyProtection="0"/>
    <xf numFmtId="0" fontId="14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5" applyNumberFormat="0" applyFill="0" applyAlignment="0" applyProtection="0"/>
    <xf numFmtId="0" fontId="15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3" fillId="0" borderId="9" applyNumberFormat="0" applyFill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1" fillId="20" borderId="1" applyNumberFormat="0" applyAlignment="0" applyProtection="0"/>
    <xf numFmtId="0" fontId="6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20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2" applyNumberFormat="0" applyFont="0" applyAlignment="0" applyProtection="0"/>
    <xf numFmtId="0" fontId="6" fillId="23" borderId="12" applyNumberFormat="0" applyFont="0" applyAlignment="0" applyProtection="0"/>
    <xf numFmtId="0" fontId="8" fillId="23" borderId="12" applyNumberFormat="0" applyFont="0" applyAlignment="0" applyProtection="0"/>
    <xf numFmtId="0" fontId="8" fillId="23" borderId="12" applyNumberFormat="0" applyFont="0" applyAlignment="0" applyProtection="0"/>
    <xf numFmtId="9" fontId="0" fillId="0" borderId="0" applyFont="0" applyFill="0" applyBorder="0" applyAlignment="0" applyProtection="0"/>
    <xf numFmtId="0" fontId="10" fillId="20" borderId="2" applyNumberFormat="0" applyAlignment="0" applyProtection="0"/>
    <xf numFmtId="0" fontId="23" fillId="0" borderId="9" applyNumberFormat="0" applyFill="0" applyAlignment="0" applyProtection="0"/>
    <xf numFmtId="0" fontId="19" fillId="22" borderId="0" applyNumberFormat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1" fillId="24" borderId="13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4" borderId="14" xfId="0" applyFont="1" applyFill="1" applyBorder="1" applyAlignment="1">
      <alignment wrapText="1"/>
    </xf>
    <xf numFmtId="164" fontId="1" fillId="24" borderId="15" xfId="0" applyNumberFormat="1" applyFon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 quotePrefix="1">
      <alignment vertical="center" wrapText="1"/>
    </xf>
    <xf numFmtId="0" fontId="0" fillId="0" borderId="13" xfId="0" applyBorder="1" applyAlignment="1">
      <alignment vertical="center" wrapText="1"/>
    </xf>
    <xf numFmtId="0" fontId="1" fillId="24" borderId="13" xfId="0" applyFont="1" applyFill="1" applyBorder="1" applyAlignment="1" quotePrefix="1">
      <alignment vertical="center" wrapText="1"/>
    </xf>
    <xf numFmtId="0" fontId="1" fillId="24" borderId="13" xfId="0" applyFont="1" applyFill="1" applyBorder="1" applyAlignment="1">
      <alignment vertical="center" wrapText="1"/>
    </xf>
    <xf numFmtId="49" fontId="1" fillId="24" borderId="13" xfId="0" applyNumberFormat="1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167" fontId="0" fillId="0" borderId="0" xfId="0" applyNumberFormat="1" applyFont="1" applyAlignment="1">
      <alignment horizontal="center"/>
    </xf>
    <xf numFmtId="0" fontId="1" fillId="0" borderId="13" xfId="0" applyFont="1" applyFill="1" applyBorder="1" applyAlignment="1" quotePrefix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0" fillId="0" borderId="13" xfId="0" applyFill="1" applyBorder="1" applyAlignment="1" quotePrefix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3" xfId="0" applyBorder="1" applyAlignment="1">
      <alignment wrapText="1"/>
    </xf>
    <xf numFmtId="0" fontId="8" fillId="0" borderId="13" xfId="126" applyBorder="1" applyAlignment="1">
      <alignment horizontal="center" vertical="center"/>
      <protection/>
    </xf>
    <xf numFmtId="0" fontId="1" fillId="24" borderId="1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3" xfId="126" applyBorder="1" applyAlignment="1">
      <alignment vertical="center" wrapText="1"/>
      <protection/>
    </xf>
    <xf numFmtId="4" fontId="0" fillId="0" borderId="0" xfId="0" applyNumberFormat="1" applyAlignment="1">
      <alignment/>
    </xf>
    <xf numFmtId="0" fontId="8" fillId="0" borderId="13" xfId="126" applyFont="1" applyBorder="1" applyAlignment="1">
      <alignment vertical="center" wrapText="1"/>
      <protection/>
    </xf>
    <xf numFmtId="0" fontId="8" fillId="0" borderId="13" xfId="126" applyBorder="1" applyAlignment="1">
      <alignment horizontal="left" vertical="center"/>
      <protection/>
    </xf>
    <xf numFmtId="164" fontId="1" fillId="24" borderId="19" xfId="0" applyNumberFormat="1" applyFont="1" applyFill="1" applyBorder="1" applyAlignment="1">
      <alignment/>
    </xf>
    <xf numFmtId="164" fontId="1" fillId="24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13" xfId="144" applyNumberFormat="1" applyBorder="1" applyAlignment="1">
      <alignment/>
    </xf>
    <xf numFmtId="164" fontId="0" fillId="0" borderId="21" xfId="144" applyNumberFormat="1" applyBorder="1" applyAlignment="1">
      <alignment/>
    </xf>
    <xf numFmtId="164" fontId="0" fillId="0" borderId="22" xfId="144" applyNumberFormat="1" applyBorder="1" applyAlignment="1">
      <alignment/>
    </xf>
    <xf numFmtId="164" fontId="1" fillId="24" borderId="21" xfId="144" applyNumberFormat="1" applyFont="1" applyFill="1" applyBorder="1" applyAlignment="1">
      <alignment/>
    </xf>
    <xf numFmtId="164" fontId="1" fillId="24" borderId="22" xfId="0" applyNumberFormat="1" applyFont="1" applyFill="1" applyBorder="1" applyAlignment="1">
      <alignment/>
    </xf>
    <xf numFmtId="164" fontId="1" fillId="24" borderId="21" xfId="0" applyNumberFormat="1" applyFont="1" applyFill="1" applyBorder="1" applyAlignment="1">
      <alignment/>
    </xf>
    <xf numFmtId="164" fontId="0" fillId="0" borderId="13" xfId="144" applyNumberFormat="1" applyFill="1" applyBorder="1" applyAlignment="1">
      <alignment/>
    </xf>
    <xf numFmtId="164" fontId="1" fillId="0" borderId="21" xfId="144" applyNumberFormat="1" applyFont="1" applyFill="1" applyBorder="1" applyAlignment="1">
      <alignment/>
    </xf>
    <xf numFmtId="164" fontId="0" fillId="0" borderId="23" xfId="144" applyNumberFormat="1" applyBorder="1" applyAlignment="1">
      <alignment/>
    </xf>
    <xf numFmtId="164" fontId="0" fillId="0" borderId="21" xfId="144" applyNumberFormat="1" applyFont="1" applyFill="1" applyBorder="1" applyAlignment="1">
      <alignment/>
    </xf>
    <xf numFmtId="164" fontId="1" fillId="24" borderId="18" xfId="144" applyNumberFormat="1" applyFont="1" applyFill="1" applyBorder="1" applyAlignment="1">
      <alignment/>
    </xf>
    <xf numFmtId="164" fontId="1" fillId="24" borderId="16" xfId="0" applyNumberFormat="1" applyFont="1" applyFill="1" applyBorder="1" applyAlignment="1">
      <alignment/>
    </xf>
    <xf numFmtId="164" fontId="1" fillId="24" borderId="17" xfId="0" applyNumberFormat="1" applyFont="1" applyFill="1" applyBorder="1" applyAlignment="1">
      <alignment/>
    </xf>
    <xf numFmtId="164" fontId="1" fillId="24" borderId="18" xfId="0" applyNumberFormat="1" applyFont="1" applyFill="1" applyBorder="1" applyAlignment="1">
      <alignment/>
    </xf>
    <xf numFmtId="4" fontId="27" fillId="24" borderId="13" xfId="126" applyNumberFormat="1" applyFont="1" applyFill="1" applyBorder="1" applyAlignment="1">
      <alignment vertical="center"/>
      <protection/>
    </xf>
    <xf numFmtId="4" fontId="1" fillId="24" borderId="13" xfId="0" applyNumberFormat="1" applyFont="1" applyFill="1" applyBorder="1" applyAlignment="1">
      <alignment horizontal="center" vertical="center" wrapText="1"/>
    </xf>
    <xf numFmtId="4" fontId="1" fillId="24" borderId="13" xfId="0" applyNumberFormat="1" applyFont="1" applyFill="1" applyBorder="1" applyAlignment="1">
      <alignment horizontal="center"/>
    </xf>
    <xf numFmtId="4" fontId="8" fillId="0" borderId="13" xfId="126" applyNumberFormat="1" applyBorder="1" applyAlignment="1">
      <alignment vertical="center"/>
      <protection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 wrapText="1"/>
    </xf>
    <xf numFmtId="4" fontId="0" fillId="0" borderId="13" xfId="0" applyNumberFormat="1" applyFont="1" applyBorder="1" applyAlignment="1">
      <alignment horizontal="center"/>
    </xf>
    <xf numFmtId="4" fontId="0" fillId="0" borderId="13" xfId="0" applyNumberFormat="1" applyBorder="1" applyAlignment="1">
      <alignment/>
    </xf>
    <xf numFmtId="4" fontId="27" fillId="0" borderId="13" xfId="126" applyNumberFormat="1" applyFont="1" applyFill="1" applyBorder="1" applyAlignment="1">
      <alignment vertical="center"/>
      <protection/>
    </xf>
    <xf numFmtId="4" fontId="1" fillId="0" borderId="13" xfId="0" applyNumberFormat="1" applyFont="1" applyFill="1" applyBorder="1" applyAlignment="1">
      <alignment horizontal="center"/>
    </xf>
    <xf numFmtId="4" fontId="27" fillId="0" borderId="13" xfId="126" applyNumberFormat="1" applyFont="1" applyBorder="1" applyAlignment="1">
      <alignment vertical="center"/>
      <protection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/>
    </xf>
    <xf numFmtId="4" fontId="0" fillId="0" borderId="13" xfId="0" applyNumberFormat="1" applyFill="1" applyBorder="1" applyAlignment="1">
      <alignment vertical="center" wrapText="1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 horizontal="center"/>
    </xf>
    <xf numFmtId="0" fontId="8" fillId="0" borderId="13" xfId="126" applyFill="1" applyBorder="1" applyAlignment="1">
      <alignment horizontal="center" vertical="center"/>
      <protection/>
    </xf>
    <xf numFmtId="0" fontId="8" fillId="0" borderId="13" xfId="126" applyFill="1" applyBorder="1" applyAlignment="1">
      <alignment vertical="center" wrapText="1"/>
      <protection/>
    </xf>
    <xf numFmtId="0" fontId="8" fillId="0" borderId="13" xfId="126" applyFont="1" applyFill="1" applyBorder="1" applyAlignment="1">
      <alignment vertical="center" wrapText="1"/>
      <protection/>
    </xf>
    <xf numFmtId="4" fontId="8" fillId="0" borderId="13" xfId="126" applyNumberFormat="1" applyFont="1" applyBorder="1" applyAlignment="1">
      <alignment vertical="center"/>
      <protection/>
    </xf>
    <xf numFmtId="164" fontId="0" fillId="0" borderId="14" xfId="144" applyNumberFormat="1" applyBorder="1" applyAlignment="1">
      <alignment/>
    </xf>
    <xf numFmtId="0" fontId="27" fillId="24" borderId="13" xfId="126" applyFont="1" applyFill="1" applyBorder="1" applyAlignment="1">
      <alignment horizontal="center" vertical="center"/>
      <protection/>
    </xf>
    <xf numFmtId="0" fontId="27" fillId="24" borderId="13" xfId="126" applyFont="1" applyFill="1" applyBorder="1" applyAlignment="1">
      <alignment vertical="center" wrapText="1"/>
      <protection/>
    </xf>
    <xf numFmtId="4" fontId="27" fillId="24" borderId="13" xfId="126" applyNumberFormat="1" applyFont="1" applyFill="1" applyBorder="1" applyAlignment="1">
      <alignment vertical="center"/>
      <protection/>
    </xf>
    <xf numFmtId="164" fontId="1" fillId="0" borderId="13" xfId="144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4" fontId="27" fillId="0" borderId="13" xfId="126" applyNumberFormat="1" applyFont="1" applyFill="1" applyBorder="1" applyAlignment="1">
      <alignment vertical="center"/>
      <protection/>
    </xf>
    <xf numFmtId="4" fontId="8" fillId="0" borderId="13" xfId="126" applyNumberFormat="1" applyFont="1" applyFill="1" applyBorder="1" applyAlignment="1">
      <alignment vertical="center"/>
      <protection/>
    </xf>
    <xf numFmtId="49" fontId="8" fillId="0" borderId="13" xfId="126" applyNumberFormat="1" applyFont="1" applyBorder="1" applyAlignment="1">
      <alignment horizontal="center" vertical="center"/>
      <protection/>
    </xf>
    <xf numFmtId="0" fontId="0" fillId="0" borderId="14" xfId="0" applyBorder="1" applyAlignment="1">
      <alignment wrapText="1"/>
    </xf>
    <xf numFmtId="0" fontId="0" fillId="0" borderId="14" xfId="0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24" borderId="14" xfId="0" applyFont="1" applyFill="1" applyBorder="1" applyAlignment="1">
      <alignment horizontal="left" wrapText="1"/>
    </xf>
    <xf numFmtId="0" fontId="1" fillId="24" borderId="29" xfId="0" applyFont="1" applyFill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133">
    <cellStyle name="Normal" xfId="0"/>
    <cellStyle name="20% - Акцент1" xfId="15"/>
    <cellStyle name="20% — акцент1" xfId="16"/>
    <cellStyle name="20% - Акцент1_Додаток 1 " xfId="17"/>
    <cellStyle name="20% - Акцент2" xfId="18"/>
    <cellStyle name="20% — акцент2" xfId="19"/>
    <cellStyle name="20% - Акцент2_Додаток 1 " xfId="20"/>
    <cellStyle name="20% - Акцент3" xfId="21"/>
    <cellStyle name="20% — акцент3" xfId="22"/>
    <cellStyle name="20% - Акцент3_Додаток 1 " xfId="23"/>
    <cellStyle name="20% - Акцент4" xfId="24"/>
    <cellStyle name="20% — акцент4" xfId="25"/>
    <cellStyle name="20% - Акцент4_Додаток 1 " xfId="26"/>
    <cellStyle name="20% - Акцент5" xfId="27"/>
    <cellStyle name="20% — акцент5" xfId="28"/>
    <cellStyle name="20% - Акцент5_Додаток 1 " xfId="29"/>
    <cellStyle name="20% - Акцент6" xfId="30"/>
    <cellStyle name="20% — акцент6" xfId="31"/>
    <cellStyle name="20% - Акцент6_Додаток 1 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— акцент1" xfId="40"/>
    <cellStyle name="40% - Акцент1_Додаток 1 " xfId="41"/>
    <cellStyle name="40% - Акцент2" xfId="42"/>
    <cellStyle name="40% — акцент2" xfId="43"/>
    <cellStyle name="40% - Акцент2_Додаток 1 " xfId="44"/>
    <cellStyle name="40% - Акцент3" xfId="45"/>
    <cellStyle name="40% — акцент3" xfId="46"/>
    <cellStyle name="40% - Акцент3_Додаток 1 " xfId="47"/>
    <cellStyle name="40% - Акцент4" xfId="48"/>
    <cellStyle name="40% — акцент4" xfId="49"/>
    <cellStyle name="40% - Акцент4_Додаток 1 " xfId="50"/>
    <cellStyle name="40% - Акцент5" xfId="51"/>
    <cellStyle name="40% — акцент5" xfId="52"/>
    <cellStyle name="40% - Акцент5_Додаток 1 " xfId="53"/>
    <cellStyle name="40% - Акцент6" xfId="54"/>
    <cellStyle name="40% — акцент6" xfId="55"/>
    <cellStyle name="40% - Акцент6_Додаток 1 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— акцент1" xfId="64"/>
    <cellStyle name="60% - Акцент2" xfId="65"/>
    <cellStyle name="60% — акцент2" xfId="66"/>
    <cellStyle name="60% - Акцент3" xfId="67"/>
    <cellStyle name="60% — акцент3" xfId="68"/>
    <cellStyle name="60% - Акцент4" xfId="69"/>
    <cellStyle name="60% — акцент4" xfId="70"/>
    <cellStyle name="60% - Акцент5" xfId="71"/>
    <cellStyle name="60% — акцент5" xfId="72"/>
    <cellStyle name="60% - Акцент6" xfId="73"/>
    <cellStyle name="60% — акцент6" xfId="74"/>
    <cellStyle name="60% – Акцентування1" xfId="75"/>
    <cellStyle name="60% – Акцентування2" xfId="76"/>
    <cellStyle name="60% – Акцентування3" xfId="77"/>
    <cellStyle name="60% – Акцентування4" xfId="78"/>
    <cellStyle name="60% – Акцентування5" xfId="79"/>
    <cellStyle name="60% – Акцентування6" xfId="80"/>
    <cellStyle name="Normal_Доходи" xfId="81"/>
    <cellStyle name="Акцент1" xfId="82"/>
    <cellStyle name="Акцент2" xfId="83"/>
    <cellStyle name="Акцент3" xfId="84"/>
    <cellStyle name="Акцент4" xfId="85"/>
    <cellStyle name="Акцент5" xfId="86"/>
    <cellStyle name="Акцент6" xfId="87"/>
    <cellStyle name="Акцентування1" xfId="88"/>
    <cellStyle name="Акцентування2" xfId="89"/>
    <cellStyle name="Акцентування3" xfId="90"/>
    <cellStyle name="Акцентування4" xfId="91"/>
    <cellStyle name="Акцентування5" xfId="92"/>
    <cellStyle name="Акцентування6" xfId="93"/>
    <cellStyle name="Ввід" xfId="94"/>
    <cellStyle name="Ввод " xfId="95"/>
    <cellStyle name="Вывод" xfId="96"/>
    <cellStyle name="Вычисление" xfId="97"/>
    <cellStyle name="Hyperlink" xfId="98"/>
    <cellStyle name="Currency" xfId="99"/>
    <cellStyle name="Currency [0]" xfId="100"/>
    <cellStyle name="Добре" xfId="101"/>
    <cellStyle name="Заголовок 1" xfId="102"/>
    <cellStyle name="Заголовок 1 2" xfId="103"/>
    <cellStyle name="Заголовок 1_Додаток 1 " xfId="104"/>
    <cellStyle name="Заголовок 2" xfId="105"/>
    <cellStyle name="Заголовок 2 2" xfId="106"/>
    <cellStyle name="Заголовок 2_Додаток 1 " xfId="107"/>
    <cellStyle name="Заголовок 3" xfId="108"/>
    <cellStyle name="Заголовок 3 2" xfId="109"/>
    <cellStyle name="Заголовок 3_Додаток 1 " xfId="110"/>
    <cellStyle name="Заголовок 4" xfId="111"/>
    <cellStyle name="Заголовок 4 2" xfId="112"/>
    <cellStyle name="Заголовок 4_Додаток 1 " xfId="113"/>
    <cellStyle name="Звичайний 2" xfId="114"/>
    <cellStyle name="Звичайний 3" xfId="115"/>
    <cellStyle name="Зв'язана клітинка" xfId="116"/>
    <cellStyle name="Итог" xfId="117"/>
    <cellStyle name="Контрольна клітинка" xfId="118"/>
    <cellStyle name="Контрольная ячейка" xfId="119"/>
    <cellStyle name="Назва" xfId="120"/>
    <cellStyle name="Название" xfId="121"/>
    <cellStyle name="Нейтральный" xfId="122"/>
    <cellStyle name="Обчислення" xfId="123"/>
    <cellStyle name="Обычный 2" xfId="124"/>
    <cellStyle name="Обычный 3" xfId="125"/>
    <cellStyle name="Обычный_shabl_dod" xfId="126"/>
    <cellStyle name="Followed Hyperlink" xfId="127"/>
    <cellStyle name="Підсумок" xfId="128"/>
    <cellStyle name="Плохой" xfId="129"/>
    <cellStyle name="Поганий" xfId="130"/>
    <cellStyle name="Пояснение" xfId="131"/>
    <cellStyle name="Примечание" xfId="132"/>
    <cellStyle name="Примечание 2" xfId="133"/>
    <cellStyle name="Примечание_Xl0000003_1" xfId="134"/>
    <cellStyle name="Примітка" xfId="135"/>
    <cellStyle name="Percent" xfId="136"/>
    <cellStyle name="Результат" xfId="137"/>
    <cellStyle name="Связанная ячейка" xfId="138"/>
    <cellStyle name="Середній" xfId="139"/>
    <cellStyle name="Стиль 1" xfId="140"/>
    <cellStyle name="Текст попередження" xfId="141"/>
    <cellStyle name="Текст пояснення" xfId="142"/>
    <cellStyle name="Текст предупреждения" xfId="143"/>
    <cellStyle name="Comma" xfId="144"/>
    <cellStyle name="Comma [0]" xfId="145"/>
    <cellStyle name="Хороший" xfId="146"/>
  </cellStyles>
  <dxfs count="1">
    <dxf>
      <font>
        <b/>
        <i val="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4"/>
  <sheetViews>
    <sheetView tabSelected="1" workbookViewId="0" topLeftCell="A1">
      <selection activeCell="D61" sqref="D61:E61"/>
    </sheetView>
  </sheetViews>
  <sheetFormatPr defaultColWidth="9.00390625" defaultRowHeight="12.75"/>
  <cols>
    <col min="1" max="1" width="0.12890625" style="0" customWidth="1"/>
    <col min="3" max="3" width="43.125" style="0" customWidth="1"/>
    <col min="4" max="4" width="14.75390625" style="0" customWidth="1"/>
    <col min="5" max="5" width="14.875" style="0" customWidth="1"/>
    <col min="6" max="6" width="8.75390625" style="0" customWidth="1"/>
    <col min="7" max="7" width="12.75390625" style="0" customWidth="1"/>
    <col min="8" max="8" width="11.75390625" style="0" customWidth="1"/>
    <col min="9" max="9" width="9.25390625" style="0" customWidth="1"/>
    <col min="10" max="11" width="12.625" style="0" customWidth="1"/>
    <col min="12" max="12" width="9.625" style="0" customWidth="1"/>
  </cols>
  <sheetData>
    <row r="2" spans="1:9" ht="18">
      <c r="A2" s="1"/>
      <c r="B2" s="8" t="s">
        <v>295</v>
      </c>
      <c r="C2" s="1"/>
      <c r="D2" s="1"/>
      <c r="E2" s="1"/>
      <c r="F2" s="1"/>
      <c r="G2" s="1"/>
      <c r="H2" s="1"/>
      <c r="I2" s="1"/>
    </row>
    <row r="3" spans="1:9" ht="23.25">
      <c r="A3" s="5"/>
      <c r="B3" s="9" t="s">
        <v>356</v>
      </c>
      <c r="C3" s="6"/>
      <c r="D3" s="6"/>
      <c r="E3" s="6"/>
      <c r="F3" s="6"/>
      <c r="G3" s="6"/>
      <c r="H3" s="6"/>
      <c r="I3" s="6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8">
      <c r="A5" s="7"/>
      <c r="B5" s="7" t="s">
        <v>1</v>
      </c>
      <c r="C5" s="6"/>
      <c r="D5" s="6"/>
      <c r="E5" s="6"/>
      <c r="F5" s="6"/>
      <c r="G5" s="6"/>
      <c r="H5" s="6"/>
      <c r="I5" s="6"/>
    </row>
    <row r="6" ht="13.5" thickBot="1">
      <c r="K6" t="s">
        <v>73</v>
      </c>
    </row>
    <row r="7" spans="1:12" ht="18.75" customHeight="1">
      <c r="A7" s="83"/>
      <c r="B7" s="84" t="s">
        <v>0</v>
      </c>
      <c r="C7" s="86" t="s">
        <v>1</v>
      </c>
      <c r="D7" s="84" t="s">
        <v>69</v>
      </c>
      <c r="E7" s="88"/>
      <c r="F7" s="89"/>
      <c r="G7" s="84" t="s">
        <v>70</v>
      </c>
      <c r="H7" s="88"/>
      <c r="I7" s="89"/>
      <c r="J7" s="84" t="s">
        <v>71</v>
      </c>
      <c r="K7" s="88"/>
      <c r="L7" s="89"/>
    </row>
    <row r="8" spans="1:12" ht="67.5" customHeight="1" thickBot="1">
      <c r="A8" s="83"/>
      <c r="B8" s="85"/>
      <c r="C8" s="87"/>
      <c r="D8" s="12" t="s">
        <v>299</v>
      </c>
      <c r="E8" s="13" t="s">
        <v>357</v>
      </c>
      <c r="F8" s="14" t="s">
        <v>72</v>
      </c>
      <c r="G8" s="12" t="s">
        <v>299</v>
      </c>
      <c r="H8" s="13" t="s">
        <v>357</v>
      </c>
      <c r="I8" s="14" t="s">
        <v>72</v>
      </c>
      <c r="J8" s="12" t="s">
        <v>299</v>
      </c>
      <c r="K8" s="13" t="s">
        <v>357</v>
      </c>
      <c r="L8" s="14" t="s">
        <v>72</v>
      </c>
    </row>
    <row r="9" spans="1:12" ht="21" customHeight="1">
      <c r="A9" s="27"/>
      <c r="B9" s="29">
        <v>10000000</v>
      </c>
      <c r="C9" s="29" t="s">
        <v>2</v>
      </c>
      <c r="D9" s="4">
        <v>269809703</v>
      </c>
      <c r="E9" s="4">
        <v>263204261.79999995</v>
      </c>
      <c r="F9" s="11">
        <f>E9/D9*100</f>
        <v>97.5518148063044</v>
      </c>
      <c r="G9" s="4">
        <v>148525</v>
      </c>
      <c r="H9" s="4">
        <v>185007.29</v>
      </c>
      <c r="I9" s="11">
        <f>H9/G9*100</f>
        <v>124.56306345733041</v>
      </c>
      <c r="J9" s="35">
        <f>D9+G9</f>
        <v>269958228</v>
      </c>
      <c r="K9" s="36">
        <f>E9+H9</f>
        <v>263389269.08999994</v>
      </c>
      <c r="L9" s="11">
        <f>K9/J9*100</f>
        <v>97.56667579326381</v>
      </c>
    </row>
    <row r="10" spans="1:12" ht="34.5" customHeight="1">
      <c r="A10" s="27"/>
      <c r="B10" s="27">
        <v>11000000</v>
      </c>
      <c r="C10" s="27" t="s">
        <v>3</v>
      </c>
      <c r="D10" s="3">
        <v>167747983</v>
      </c>
      <c r="E10" s="3">
        <v>160109072.26</v>
      </c>
      <c r="F10" s="37">
        <f aca="true" t="shared" si="0" ref="F10:F80">E10/D10*100</f>
        <v>95.44619815786398</v>
      </c>
      <c r="G10" s="38"/>
      <c r="H10" s="3"/>
      <c r="I10" s="37"/>
      <c r="J10" s="38">
        <f aca="true" t="shared" si="1" ref="J10:J54">D10+G10</f>
        <v>167747983</v>
      </c>
      <c r="K10" s="3">
        <f aca="true" t="shared" si="2" ref="K10:K54">E10+H10</f>
        <v>160109072.26</v>
      </c>
      <c r="L10" s="37">
        <f aca="true" t="shared" si="3" ref="L10:L54">K10/J10*100</f>
        <v>95.44619815786398</v>
      </c>
    </row>
    <row r="11" spans="1:12" ht="12.75">
      <c r="A11" s="27"/>
      <c r="B11" s="27">
        <v>11010000</v>
      </c>
      <c r="C11" s="27" t="s">
        <v>4</v>
      </c>
      <c r="D11" s="3">
        <v>167747983</v>
      </c>
      <c r="E11" s="3">
        <v>160109072.26</v>
      </c>
      <c r="F11" s="40">
        <f t="shared" si="0"/>
        <v>95.44619815786398</v>
      </c>
      <c r="G11" s="41"/>
      <c r="H11" s="39"/>
      <c r="I11" s="40"/>
      <c r="J11" s="38">
        <f t="shared" si="1"/>
        <v>167747983</v>
      </c>
      <c r="K11" s="3">
        <f t="shared" si="2"/>
        <v>160109072.26</v>
      </c>
      <c r="L11" s="37">
        <f t="shared" si="3"/>
        <v>95.44619815786398</v>
      </c>
    </row>
    <row r="12" spans="1:12" ht="45" customHeight="1">
      <c r="A12" s="27"/>
      <c r="B12" s="27">
        <v>11010100</v>
      </c>
      <c r="C12" s="27" t="s">
        <v>5</v>
      </c>
      <c r="D12" s="3">
        <v>140857132</v>
      </c>
      <c r="E12" s="3">
        <v>135204283.77</v>
      </c>
      <c r="F12" s="40">
        <f t="shared" si="0"/>
        <v>95.9868214340755</v>
      </c>
      <c r="G12" s="41"/>
      <c r="H12" s="39"/>
      <c r="I12" s="40"/>
      <c r="J12" s="38">
        <f t="shared" si="1"/>
        <v>140857132</v>
      </c>
      <c r="K12" s="3">
        <f t="shared" si="2"/>
        <v>135204283.77</v>
      </c>
      <c r="L12" s="37">
        <f t="shared" si="3"/>
        <v>95.9868214340755</v>
      </c>
    </row>
    <row r="13" spans="1:12" ht="63.75">
      <c r="A13" s="27"/>
      <c r="B13" s="27">
        <v>11010200</v>
      </c>
      <c r="C13" s="27" t="s">
        <v>6</v>
      </c>
      <c r="D13" s="3">
        <v>16319493</v>
      </c>
      <c r="E13" s="3">
        <v>14399578.69</v>
      </c>
      <c r="F13" s="40">
        <f t="shared" si="0"/>
        <v>88.23545369945009</v>
      </c>
      <c r="G13" s="41"/>
      <c r="H13" s="39"/>
      <c r="I13" s="40"/>
      <c r="J13" s="38">
        <f t="shared" si="1"/>
        <v>16319493</v>
      </c>
      <c r="K13" s="3">
        <f t="shared" si="2"/>
        <v>14399578.69</v>
      </c>
      <c r="L13" s="37">
        <f t="shared" si="3"/>
        <v>88.23545369945009</v>
      </c>
    </row>
    <row r="14" spans="1:12" ht="40.5" customHeight="1">
      <c r="A14" s="27"/>
      <c r="B14" s="27">
        <v>11010400</v>
      </c>
      <c r="C14" s="27" t="s">
        <v>7</v>
      </c>
      <c r="D14" s="3">
        <v>8043549</v>
      </c>
      <c r="E14" s="3">
        <v>8006077.54</v>
      </c>
      <c r="F14" s="40">
        <f t="shared" si="0"/>
        <v>99.53414270243147</v>
      </c>
      <c r="G14" s="41"/>
      <c r="H14" s="39"/>
      <c r="I14" s="40"/>
      <c r="J14" s="38">
        <f t="shared" si="1"/>
        <v>8043549</v>
      </c>
      <c r="K14" s="3">
        <f t="shared" si="2"/>
        <v>8006077.54</v>
      </c>
      <c r="L14" s="37">
        <f t="shared" si="3"/>
        <v>99.53414270243147</v>
      </c>
    </row>
    <row r="15" spans="1:12" ht="38.25">
      <c r="A15" s="27"/>
      <c r="B15" s="27">
        <v>11010500</v>
      </c>
      <c r="C15" s="27" t="s">
        <v>8</v>
      </c>
      <c r="D15" s="3">
        <v>2527809</v>
      </c>
      <c r="E15" s="3">
        <v>2421161.53</v>
      </c>
      <c r="F15" s="40">
        <f t="shared" si="0"/>
        <v>95.78103132000875</v>
      </c>
      <c r="G15" s="41"/>
      <c r="H15" s="39"/>
      <c r="I15" s="40"/>
      <c r="J15" s="38">
        <f t="shared" si="1"/>
        <v>2527809</v>
      </c>
      <c r="K15" s="3">
        <f t="shared" si="2"/>
        <v>2421161.53</v>
      </c>
      <c r="L15" s="37">
        <f t="shared" si="3"/>
        <v>95.78103132000875</v>
      </c>
    </row>
    <row r="16" spans="1:12" ht="38.25">
      <c r="A16" s="27"/>
      <c r="B16" s="2">
        <v>11011300</v>
      </c>
      <c r="C16" s="27" t="s">
        <v>353</v>
      </c>
      <c r="D16" s="3">
        <v>0</v>
      </c>
      <c r="E16" s="3">
        <v>77970.73</v>
      </c>
      <c r="F16" s="40"/>
      <c r="G16" s="41"/>
      <c r="H16" s="39"/>
      <c r="I16" s="40"/>
      <c r="J16" s="38">
        <f>D16+G16</f>
        <v>0</v>
      </c>
      <c r="K16" s="3">
        <f>E16+H16</f>
        <v>77970.73</v>
      </c>
      <c r="L16" s="37" t="e">
        <f>K16/J16*100</f>
        <v>#DIV/0!</v>
      </c>
    </row>
    <row r="17" spans="1:12" ht="25.5">
      <c r="A17" s="27"/>
      <c r="B17" s="27">
        <v>13000000</v>
      </c>
      <c r="C17" s="27" t="s">
        <v>9</v>
      </c>
      <c r="D17" s="3">
        <v>956040</v>
      </c>
      <c r="E17" s="3">
        <v>755271.46</v>
      </c>
      <c r="F17" s="40">
        <f t="shared" si="0"/>
        <v>78.99998535626123</v>
      </c>
      <c r="G17" s="41"/>
      <c r="H17" s="39"/>
      <c r="I17" s="40"/>
      <c r="J17" s="38">
        <f t="shared" si="1"/>
        <v>956040</v>
      </c>
      <c r="K17" s="3">
        <f t="shared" si="2"/>
        <v>755271.46</v>
      </c>
      <c r="L17" s="37">
        <f t="shared" si="3"/>
        <v>78.99998535626123</v>
      </c>
    </row>
    <row r="18" spans="1:12" ht="25.5">
      <c r="A18" s="27"/>
      <c r="B18" s="27">
        <v>13010000</v>
      </c>
      <c r="C18" s="27" t="s">
        <v>10</v>
      </c>
      <c r="D18" s="3">
        <v>394740</v>
      </c>
      <c r="E18" s="3">
        <v>422628.83</v>
      </c>
      <c r="F18" s="40">
        <f t="shared" si="0"/>
        <v>107.06511374575672</v>
      </c>
      <c r="G18" s="41"/>
      <c r="H18" s="39"/>
      <c r="I18" s="40"/>
      <c r="J18" s="38">
        <f t="shared" si="1"/>
        <v>394740</v>
      </c>
      <c r="K18" s="3">
        <f t="shared" si="2"/>
        <v>422628.83</v>
      </c>
      <c r="L18" s="37">
        <f t="shared" si="3"/>
        <v>107.06511374575672</v>
      </c>
    </row>
    <row r="19" spans="1:12" ht="51">
      <c r="A19" s="27"/>
      <c r="B19" s="27">
        <v>13010100</v>
      </c>
      <c r="C19" s="27" t="s">
        <v>11</v>
      </c>
      <c r="D19" s="3">
        <v>54740</v>
      </c>
      <c r="E19" s="3">
        <v>71509.42</v>
      </c>
      <c r="F19" s="40">
        <f t="shared" si="0"/>
        <v>130.63467299963463</v>
      </c>
      <c r="G19" s="41"/>
      <c r="H19" s="39"/>
      <c r="I19" s="40"/>
      <c r="J19" s="38">
        <f t="shared" si="1"/>
        <v>54740</v>
      </c>
      <c r="K19" s="3">
        <f t="shared" si="2"/>
        <v>71509.42</v>
      </c>
      <c r="L19" s="37">
        <f t="shared" si="3"/>
        <v>130.63467299963463</v>
      </c>
    </row>
    <row r="20" spans="1:12" ht="71.25" customHeight="1">
      <c r="A20" s="27"/>
      <c r="B20" s="27">
        <v>13010200</v>
      </c>
      <c r="C20" s="27" t="s">
        <v>12</v>
      </c>
      <c r="D20" s="3">
        <v>340000</v>
      </c>
      <c r="E20" s="3">
        <v>351119.41</v>
      </c>
      <c r="F20" s="40">
        <f t="shared" si="0"/>
        <v>103.27041470588235</v>
      </c>
      <c r="G20" s="41"/>
      <c r="H20" s="39"/>
      <c r="I20" s="40"/>
      <c r="J20" s="38">
        <f t="shared" si="1"/>
        <v>340000</v>
      </c>
      <c r="K20" s="3">
        <f t="shared" si="2"/>
        <v>351119.41</v>
      </c>
      <c r="L20" s="37">
        <f t="shared" si="3"/>
        <v>103.27041470588235</v>
      </c>
    </row>
    <row r="21" spans="1:12" ht="25.5">
      <c r="A21" s="27"/>
      <c r="B21" s="27">
        <v>13030000</v>
      </c>
      <c r="C21" s="27" t="s">
        <v>13</v>
      </c>
      <c r="D21" s="3">
        <v>561300</v>
      </c>
      <c r="E21" s="3">
        <v>339846.92</v>
      </c>
      <c r="F21" s="40">
        <f t="shared" si="0"/>
        <v>60.546395866737925</v>
      </c>
      <c r="G21" s="41"/>
      <c r="H21" s="39"/>
      <c r="I21" s="40"/>
      <c r="J21" s="38">
        <f t="shared" si="1"/>
        <v>561300</v>
      </c>
      <c r="K21" s="3">
        <f t="shared" si="2"/>
        <v>339846.92</v>
      </c>
      <c r="L21" s="37">
        <f t="shared" si="3"/>
        <v>60.546395866737925</v>
      </c>
    </row>
    <row r="22" spans="1:12" ht="38.25">
      <c r="A22" s="27"/>
      <c r="B22" s="27">
        <v>13030100</v>
      </c>
      <c r="C22" s="27" t="s">
        <v>14</v>
      </c>
      <c r="D22" s="3">
        <v>111300</v>
      </c>
      <c r="E22" s="3">
        <v>108769.17</v>
      </c>
      <c r="F22" s="40">
        <f t="shared" si="0"/>
        <v>97.72611859838275</v>
      </c>
      <c r="G22" s="41"/>
      <c r="H22" s="39"/>
      <c r="I22" s="40"/>
      <c r="J22" s="38">
        <f t="shared" si="1"/>
        <v>111300</v>
      </c>
      <c r="K22" s="3">
        <f t="shared" si="2"/>
        <v>108769.17</v>
      </c>
      <c r="L22" s="37">
        <f t="shared" si="3"/>
        <v>97.72611859838275</v>
      </c>
    </row>
    <row r="23" spans="1:12" ht="32.25" customHeight="1">
      <c r="A23" s="27"/>
      <c r="B23" s="27">
        <v>13030700</v>
      </c>
      <c r="C23" s="27" t="s">
        <v>15</v>
      </c>
      <c r="D23" s="3">
        <v>100000</v>
      </c>
      <c r="E23" s="3">
        <v>77436.17</v>
      </c>
      <c r="F23" s="40">
        <f t="shared" si="0"/>
        <v>77.43616999999999</v>
      </c>
      <c r="G23" s="41"/>
      <c r="H23" s="39"/>
      <c r="I23" s="40"/>
      <c r="J23" s="38">
        <f t="shared" si="1"/>
        <v>100000</v>
      </c>
      <c r="K23" s="3">
        <f t="shared" si="2"/>
        <v>77436.17</v>
      </c>
      <c r="L23" s="37">
        <f t="shared" si="3"/>
        <v>77.43616999999999</v>
      </c>
    </row>
    <row r="24" spans="1:12" ht="25.5">
      <c r="A24" s="27"/>
      <c r="B24" s="27">
        <v>13030800</v>
      </c>
      <c r="C24" s="27" t="s">
        <v>16</v>
      </c>
      <c r="D24" s="3">
        <v>350000</v>
      </c>
      <c r="E24" s="3">
        <v>153641.58</v>
      </c>
      <c r="F24" s="40">
        <f t="shared" si="0"/>
        <v>43.897594285714284</v>
      </c>
      <c r="G24" s="41"/>
      <c r="H24" s="39"/>
      <c r="I24" s="40"/>
      <c r="J24" s="38">
        <f t="shared" si="1"/>
        <v>350000</v>
      </c>
      <c r="K24" s="3">
        <f t="shared" si="2"/>
        <v>153641.58</v>
      </c>
      <c r="L24" s="37">
        <f t="shared" si="3"/>
        <v>43.897594285714284</v>
      </c>
    </row>
    <row r="25" spans="1:12" ht="25.5">
      <c r="A25" s="27"/>
      <c r="B25" s="2">
        <v>13040000</v>
      </c>
      <c r="C25" s="27" t="s">
        <v>354</v>
      </c>
      <c r="D25" s="3">
        <v>0</v>
      </c>
      <c r="E25" s="3">
        <v>-7204.29</v>
      </c>
      <c r="F25" s="40"/>
      <c r="G25" s="41"/>
      <c r="H25" s="39"/>
      <c r="I25" s="40"/>
      <c r="J25" s="38">
        <f>D25+G25</f>
        <v>0</v>
      </c>
      <c r="K25" s="3">
        <f>E25+H25</f>
        <v>-7204.29</v>
      </c>
      <c r="L25" s="37"/>
    </row>
    <row r="26" spans="1:12" ht="38.25">
      <c r="A26" s="27"/>
      <c r="B26" s="2">
        <v>13040100</v>
      </c>
      <c r="C26" s="27" t="s">
        <v>355</v>
      </c>
      <c r="D26" s="3">
        <v>0</v>
      </c>
      <c r="E26" s="3">
        <v>-7204.29</v>
      </c>
      <c r="F26" s="40"/>
      <c r="G26" s="41"/>
      <c r="H26" s="39"/>
      <c r="I26" s="40"/>
      <c r="J26" s="38">
        <f>D26+G26</f>
        <v>0</v>
      </c>
      <c r="K26" s="3">
        <f>E26+H26</f>
        <v>-7204.29</v>
      </c>
      <c r="L26" s="37"/>
    </row>
    <row r="27" spans="1:12" ht="12.75">
      <c r="A27" s="27"/>
      <c r="B27" s="27">
        <v>14000000</v>
      </c>
      <c r="C27" s="27" t="s">
        <v>288</v>
      </c>
      <c r="D27" s="3">
        <v>21484417</v>
      </c>
      <c r="E27" s="3">
        <v>21825531.04</v>
      </c>
      <c r="F27" s="40">
        <f t="shared" si="0"/>
        <v>101.58772770050031</v>
      </c>
      <c r="G27" s="41"/>
      <c r="H27" s="39"/>
      <c r="I27" s="40"/>
      <c r="J27" s="38">
        <f t="shared" si="1"/>
        <v>21484417</v>
      </c>
      <c r="K27" s="3">
        <f t="shared" si="2"/>
        <v>21825531.04</v>
      </c>
      <c r="L27" s="37">
        <f t="shared" si="3"/>
        <v>101.58772770050031</v>
      </c>
    </row>
    <row r="28" spans="1:12" ht="25.5">
      <c r="A28" s="27"/>
      <c r="B28" s="27">
        <v>14020000</v>
      </c>
      <c r="C28" s="27" t="s">
        <v>17</v>
      </c>
      <c r="D28" s="3">
        <v>3428834</v>
      </c>
      <c r="E28" s="3">
        <v>3605569.04</v>
      </c>
      <c r="F28" s="40">
        <f t="shared" si="0"/>
        <v>105.15437726060813</v>
      </c>
      <c r="G28" s="41"/>
      <c r="H28" s="39"/>
      <c r="I28" s="40"/>
      <c r="J28" s="38">
        <f t="shared" si="1"/>
        <v>3428834</v>
      </c>
      <c r="K28" s="3">
        <f t="shared" si="2"/>
        <v>3605569.04</v>
      </c>
      <c r="L28" s="37">
        <f t="shared" si="3"/>
        <v>105.15437726060813</v>
      </c>
    </row>
    <row r="29" spans="1:12" ht="12.75">
      <c r="A29" s="27"/>
      <c r="B29" s="27">
        <v>14021900</v>
      </c>
      <c r="C29" s="27" t="s">
        <v>18</v>
      </c>
      <c r="D29" s="3">
        <v>3428834</v>
      </c>
      <c r="E29" s="3">
        <v>3605569.04</v>
      </c>
      <c r="F29" s="40">
        <f t="shared" si="0"/>
        <v>105.15437726060813</v>
      </c>
      <c r="G29" s="41"/>
      <c r="H29" s="39"/>
      <c r="I29" s="40"/>
      <c r="J29" s="38">
        <f t="shared" si="1"/>
        <v>3428834</v>
      </c>
      <c r="K29" s="3">
        <f t="shared" si="2"/>
        <v>3605569.04</v>
      </c>
      <c r="L29" s="37">
        <f t="shared" si="3"/>
        <v>105.15437726060813</v>
      </c>
    </row>
    <row r="30" spans="1:12" ht="38.25">
      <c r="A30" s="27"/>
      <c r="B30" s="27">
        <v>14030000</v>
      </c>
      <c r="C30" s="27" t="s">
        <v>19</v>
      </c>
      <c r="D30" s="3">
        <v>12771332</v>
      </c>
      <c r="E30" s="3">
        <v>13432360.04</v>
      </c>
      <c r="F30" s="40">
        <f t="shared" si="0"/>
        <v>105.17587390258119</v>
      </c>
      <c r="G30" s="41"/>
      <c r="H30" s="39"/>
      <c r="I30" s="40"/>
      <c r="J30" s="38">
        <f t="shared" si="1"/>
        <v>12771332</v>
      </c>
      <c r="K30" s="3">
        <f t="shared" si="2"/>
        <v>13432360.04</v>
      </c>
      <c r="L30" s="37">
        <f t="shared" si="3"/>
        <v>105.17587390258119</v>
      </c>
    </row>
    <row r="31" spans="1:12" ht="12.75">
      <c r="A31" s="27"/>
      <c r="B31" s="27">
        <v>14031900</v>
      </c>
      <c r="C31" s="27" t="s">
        <v>18</v>
      </c>
      <c r="D31" s="3">
        <v>12771332</v>
      </c>
      <c r="E31" s="3">
        <v>13432360.04</v>
      </c>
      <c r="F31" s="40">
        <f t="shared" si="0"/>
        <v>105.17587390258119</v>
      </c>
      <c r="G31" s="41"/>
      <c r="H31" s="39"/>
      <c r="I31" s="40"/>
      <c r="J31" s="38">
        <f t="shared" si="1"/>
        <v>12771332</v>
      </c>
      <c r="K31" s="3">
        <f t="shared" si="2"/>
        <v>13432360.04</v>
      </c>
      <c r="L31" s="37">
        <f t="shared" si="3"/>
        <v>105.17587390258119</v>
      </c>
    </row>
    <row r="32" spans="1:12" ht="38.25">
      <c r="A32" s="27"/>
      <c r="B32" s="27">
        <v>14040000</v>
      </c>
      <c r="C32" s="27" t="s">
        <v>301</v>
      </c>
      <c r="D32" s="3">
        <v>5284251</v>
      </c>
      <c r="E32" s="3">
        <v>4787601.96</v>
      </c>
      <c r="F32" s="40">
        <f t="shared" si="0"/>
        <v>90.60133517503237</v>
      </c>
      <c r="G32" s="41"/>
      <c r="H32" s="39"/>
      <c r="I32" s="40"/>
      <c r="J32" s="38">
        <f aca="true" t="shared" si="4" ref="J32:K34">D32+G32</f>
        <v>5284251</v>
      </c>
      <c r="K32" s="3">
        <f t="shared" si="4"/>
        <v>4787601.96</v>
      </c>
      <c r="L32" s="37">
        <f>K32/J32*100</f>
        <v>90.60133517503237</v>
      </c>
    </row>
    <row r="33" spans="1:12" ht="80.25" customHeight="1">
      <c r="A33" s="27"/>
      <c r="B33" s="2">
        <v>14040100</v>
      </c>
      <c r="C33" s="27" t="s">
        <v>293</v>
      </c>
      <c r="D33" s="3">
        <v>2684251</v>
      </c>
      <c r="E33" s="3">
        <v>2818695.18</v>
      </c>
      <c r="F33" s="40">
        <f t="shared" si="0"/>
        <v>105.00862922282603</v>
      </c>
      <c r="G33" s="41"/>
      <c r="H33" s="39"/>
      <c r="I33" s="40"/>
      <c r="J33" s="38">
        <f t="shared" si="4"/>
        <v>2684251</v>
      </c>
      <c r="K33" s="3">
        <f t="shared" si="4"/>
        <v>2818695.18</v>
      </c>
      <c r="L33" s="37">
        <f t="shared" si="3"/>
        <v>105.00862922282603</v>
      </c>
    </row>
    <row r="34" spans="1:12" ht="69" customHeight="1">
      <c r="A34" s="27"/>
      <c r="B34" s="2">
        <v>14040200</v>
      </c>
      <c r="C34" s="27" t="s">
        <v>285</v>
      </c>
      <c r="D34" s="3">
        <v>2600000</v>
      </c>
      <c r="E34" s="3">
        <v>1968906.78</v>
      </c>
      <c r="F34" s="40">
        <f t="shared" si="0"/>
        <v>75.72718384615385</v>
      </c>
      <c r="G34" s="41"/>
      <c r="H34" s="39"/>
      <c r="I34" s="40"/>
      <c r="J34" s="38">
        <f t="shared" si="4"/>
        <v>2600000</v>
      </c>
      <c r="K34" s="3">
        <f t="shared" si="4"/>
        <v>1968906.78</v>
      </c>
      <c r="L34" s="37">
        <f t="shared" si="3"/>
        <v>75.72718384615385</v>
      </c>
    </row>
    <row r="35" spans="1:12" ht="38.25">
      <c r="A35" s="27"/>
      <c r="B35" s="27">
        <v>18000000</v>
      </c>
      <c r="C35" s="27" t="s">
        <v>20</v>
      </c>
      <c r="D35" s="3">
        <v>79621263</v>
      </c>
      <c r="E35" s="3">
        <v>80514387.04</v>
      </c>
      <c r="F35" s="40">
        <f t="shared" si="0"/>
        <v>101.1217154894918</v>
      </c>
      <c r="G35" s="41"/>
      <c r="H35" s="39"/>
      <c r="I35" s="40"/>
      <c r="J35" s="38">
        <f t="shared" si="1"/>
        <v>79621263</v>
      </c>
      <c r="K35" s="3">
        <f t="shared" si="2"/>
        <v>80514387.04</v>
      </c>
      <c r="L35" s="37">
        <f t="shared" si="3"/>
        <v>101.1217154894918</v>
      </c>
    </row>
    <row r="36" spans="1:12" ht="12.75">
      <c r="A36" s="27"/>
      <c r="B36" s="27">
        <v>18010000</v>
      </c>
      <c r="C36" s="27" t="s">
        <v>21</v>
      </c>
      <c r="D36" s="3">
        <v>35442920</v>
      </c>
      <c r="E36" s="3">
        <v>34667197.620000005</v>
      </c>
      <c r="F36" s="40">
        <f t="shared" si="0"/>
        <v>97.81134742848504</v>
      </c>
      <c r="G36" s="41"/>
      <c r="H36" s="39"/>
      <c r="I36" s="40"/>
      <c r="J36" s="38">
        <f t="shared" si="1"/>
        <v>35442920</v>
      </c>
      <c r="K36" s="3">
        <f t="shared" si="2"/>
        <v>34667197.620000005</v>
      </c>
      <c r="L36" s="37">
        <f t="shared" si="3"/>
        <v>97.81134742848504</v>
      </c>
    </row>
    <row r="37" spans="1:12" ht="51">
      <c r="A37" s="27"/>
      <c r="B37" s="27">
        <v>18010100</v>
      </c>
      <c r="C37" s="27" t="s">
        <v>22</v>
      </c>
      <c r="D37" s="3">
        <v>37968</v>
      </c>
      <c r="E37" s="3">
        <v>37368.91</v>
      </c>
      <c r="F37" s="40">
        <f t="shared" si="0"/>
        <v>98.42211862621156</v>
      </c>
      <c r="G37" s="41"/>
      <c r="H37" s="39"/>
      <c r="I37" s="40"/>
      <c r="J37" s="38">
        <f t="shared" si="1"/>
        <v>37968</v>
      </c>
      <c r="K37" s="3">
        <f t="shared" si="2"/>
        <v>37368.91</v>
      </c>
      <c r="L37" s="37">
        <f t="shared" si="3"/>
        <v>98.42211862621156</v>
      </c>
    </row>
    <row r="38" spans="1:12" ht="51">
      <c r="A38" s="27"/>
      <c r="B38" s="27">
        <v>18010200</v>
      </c>
      <c r="C38" s="27" t="s">
        <v>23</v>
      </c>
      <c r="D38" s="3">
        <v>934633</v>
      </c>
      <c r="E38" s="3">
        <v>974199.39</v>
      </c>
      <c r="F38" s="40">
        <f t="shared" si="0"/>
        <v>104.23336111607443</v>
      </c>
      <c r="G38" s="41"/>
      <c r="H38" s="39"/>
      <c r="I38" s="40"/>
      <c r="J38" s="38">
        <f t="shared" si="1"/>
        <v>934633</v>
      </c>
      <c r="K38" s="3">
        <f t="shared" si="2"/>
        <v>974199.39</v>
      </c>
      <c r="L38" s="37">
        <f t="shared" si="3"/>
        <v>104.23336111607443</v>
      </c>
    </row>
    <row r="39" spans="1:12" ht="51">
      <c r="A39" s="27"/>
      <c r="B39" s="27">
        <v>18010300</v>
      </c>
      <c r="C39" s="27" t="s">
        <v>24</v>
      </c>
      <c r="D39" s="3">
        <v>4126530</v>
      </c>
      <c r="E39" s="3">
        <v>4319376.99</v>
      </c>
      <c r="F39" s="40">
        <f t="shared" si="0"/>
        <v>104.67334515925002</v>
      </c>
      <c r="G39" s="41"/>
      <c r="H39" s="39"/>
      <c r="I39" s="40"/>
      <c r="J39" s="38">
        <f t="shared" si="1"/>
        <v>4126530</v>
      </c>
      <c r="K39" s="3">
        <f t="shared" si="2"/>
        <v>4319376.99</v>
      </c>
      <c r="L39" s="37">
        <f t="shared" si="3"/>
        <v>104.67334515925002</v>
      </c>
    </row>
    <row r="40" spans="1:12" ht="51">
      <c r="A40" s="27"/>
      <c r="B40" s="27">
        <v>18010400</v>
      </c>
      <c r="C40" s="27" t="s">
        <v>25</v>
      </c>
      <c r="D40" s="3">
        <v>6645499</v>
      </c>
      <c r="E40" s="3">
        <v>6405660.95</v>
      </c>
      <c r="F40" s="40">
        <f t="shared" si="0"/>
        <v>96.39097003851779</v>
      </c>
      <c r="G40" s="41"/>
      <c r="H40" s="39"/>
      <c r="I40" s="40"/>
      <c r="J40" s="38">
        <f t="shared" si="1"/>
        <v>6645499</v>
      </c>
      <c r="K40" s="3">
        <f t="shared" si="2"/>
        <v>6405660.95</v>
      </c>
      <c r="L40" s="37">
        <f t="shared" si="3"/>
        <v>96.39097003851779</v>
      </c>
    </row>
    <row r="41" spans="1:12" ht="12.75">
      <c r="A41" s="27"/>
      <c r="B41" s="27">
        <v>18010500</v>
      </c>
      <c r="C41" s="27" t="s">
        <v>26</v>
      </c>
      <c r="D41" s="3">
        <v>4760277</v>
      </c>
      <c r="E41" s="3">
        <v>4336687.66</v>
      </c>
      <c r="F41" s="40">
        <f t="shared" si="0"/>
        <v>91.10158211381398</v>
      </c>
      <c r="G41" s="41"/>
      <c r="H41" s="39"/>
      <c r="I41" s="40"/>
      <c r="J41" s="38">
        <f t="shared" si="1"/>
        <v>4760277</v>
      </c>
      <c r="K41" s="3">
        <f t="shared" si="2"/>
        <v>4336687.66</v>
      </c>
      <c r="L41" s="37">
        <f t="shared" si="3"/>
        <v>91.10158211381398</v>
      </c>
    </row>
    <row r="42" spans="1:12" ht="12.75">
      <c r="A42" s="27"/>
      <c r="B42" s="27">
        <v>18010600</v>
      </c>
      <c r="C42" s="27" t="s">
        <v>27</v>
      </c>
      <c r="D42" s="3">
        <v>16124281</v>
      </c>
      <c r="E42" s="3">
        <v>15897999.43</v>
      </c>
      <c r="F42" s="40">
        <f t="shared" si="0"/>
        <v>98.5966408672734</v>
      </c>
      <c r="G42" s="41"/>
      <c r="H42" s="39"/>
      <c r="I42" s="40"/>
      <c r="J42" s="38">
        <f t="shared" si="1"/>
        <v>16124281</v>
      </c>
      <c r="K42" s="3">
        <f t="shared" si="2"/>
        <v>15897999.43</v>
      </c>
      <c r="L42" s="37">
        <f t="shared" si="3"/>
        <v>98.5966408672734</v>
      </c>
    </row>
    <row r="43" spans="1:12" ht="12.75">
      <c r="A43" s="27"/>
      <c r="B43" s="27">
        <v>18010700</v>
      </c>
      <c r="C43" s="27" t="s">
        <v>28</v>
      </c>
      <c r="D43" s="3">
        <v>1405233</v>
      </c>
      <c r="E43" s="3">
        <v>1477826.44</v>
      </c>
      <c r="F43" s="40">
        <f t="shared" si="0"/>
        <v>105.16593618282519</v>
      </c>
      <c r="G43" s="41"/>
      <c r="H43" s="39"/>
      <c r="I43" s="40"/>
      <c r="J43" s="38">
        <f t="shared" si="1"/>
        <v>1405233</v>
      </c>
      <c r="K43" s="3">
        <f t="shared" si="2"/>
        <v>1477826.44</v>
      </c>
      <c r="L43" s="37">
        <f t="shared" si="3"/>
        <v>105.16593618282519</v>
      </c>
    </row>
    <row r="44" spans="1:12" ht="12.75">
      <c r="A44" s="27"/>
      <c r="B44" s="27">
        <v>18010900</v>
      </c>
      <c r="C44" s="27" t="s">
        <v>29</v>
      </c>
      <c r="D44" s="3">
        <v>1221000</v>
      </c>
      <c r="E44" s="3">
        <v>1002232.72</v>
      </c>
      <c r="F44" s="40">
        <f t="shared" si="0"/>
        <v>82.08294185094185</v>
      </c>
      <c r="G44" s="41"/>
      <c r="H44" s="39"/>
      <c r="I44" s="40"/>
      <c r="J44" s="38">
        <f t="shared" si="1"/>
        <v>1221000</v>
      </c>
      <c r="K44" s="3">
        <f t="shared" si="2"/>
        <v>1002232.72</v>
      </c>
      <c r="L44" s="37">
        <f t="shared" si="3"/>
        <v>82.08294185094185</v>
      </c>
    </row>
    <row r="45" spans="1:12" ht="12.75">
      <c r="A45" s="27"/>
      <c r="B45" s="27">
        <v>18011000</v>
      </c>
      <c r="C45" s="2" t="s">
        <v>302</v>
      </c>
      <c r="D45" s="3">
        <v>66666</v>
      </c>
      <c r="E45" s="3">
        <v>66666.67</v>
      </c>
      <c r="F45" s="40">
        <f t="shared" si="0"/>
        <v>100.0010050100501</v>
      </c>
      <c r="G45" s="41"/>
      <c r="H45" s="39"/>
      <c r="I45" s="40"/>
      <c r="J45" s="38">
        <f>D45+G45</f>
        <v>66666</v>
      </c>
      <c r="K45" s="3">
        <f>E45+H45</f>
        <v>66666.67</v>
      </c>
      <c r="L45" s="37">
        <f t="shared" si="3"/>
        <v>100.0010050100501</v>
      </c>
    </row>
    <row r="46" spans="1:12" ht="12.75">
      <c r="A46" s="27"/>
      <c r="B46" s="27">
        <v>18011100</v>
      </c>
      <c r="C46" s="27" t="s">
        <v>30</v>
      </c>
      <c r="D46" s="3">
        <v>120833</v>
      </c>
      <c r="E46" s="3">
        <v>149178.46</v>
      </c>
      <c r="F46" s="40">
        <f t="shared" si="0"/>
        <v>123.45837643690052</v>
      </c>
      <c r="G46" s="41"/>
      <c r="H46" s="39"/>
      <c r="I46" s="40"/>
      <c r="J46" s="38">
        <f t="shared" si="1"/>
        <v>120833</v>
      </c>
      <c r="K46" s="3">
        <f t="shared" si="2"/>
        <v>149178.46</v>
      </c>
      <c r="L46" s="37">
        <f t="shared" si="3"/>
        <v>123.45837643690052</v>
      </c>
    </row>
    <row r="47" spans="1:12" ht="25.5">
      <c r="A47" s="27"/>
      <c r="B47" s="27">
        <v>18020000</v>
      </c>
      <c r="C47" s="27" t="s">
        <v>31</v>
      </c>
      <c r="D47" s="3">
        <v>154000</v>
      </c>
      <c r="E47" s="3">
        <v>121467.51</v>
      </c>
      <c r="F47" s="40">
        <f t="shared" si="0"/>
        <v>78.87500649350649</v>
      </c>
      <c r="G47" s="41"/>
      <c r="H47" s="39"/>
      <c r="I47" s="40"/>
      <c r="J47" s="38">
        <f t="shared" si="1"/>
        <v>154000</v>
      </c>
      <c r="K47" s="3">
        <f t="shared" si="2"/>
        <v>121467.51</v>
      </c>
      <c r="L47" s="37">
        <f t="shared" si="3"/>
        <v>78.87500649350649</v>
      </c>
    </row>
    <row r="48" spans="1:12" ht="25.5">
      <c r="A48" s="27"/>
      <c r="B48" s="27">
        <v>18020100</v>
      </c>
      <c r="C48" s="27" t="s">
        <v>32</v>
      </c>
      <c r="D48" s="3">
        <v>109000</v>
      </c>
      <c r="E48" s="3">
        <v>69817.51</v>
      </c>
      <c r="F48" s="40">
        <f t="shared" si="0"/>
        <v>64.05276146788991</v>
      </c>
      <c r="G48" s="41"/>
      <c r="H48" s="39"/>
      <c r="I48" s="40"/>
      <c r="J48" s="38">
        <f t="shared" si="1"/>
        <v>109000</v>
      </c>
      <c r="K48" s="3">
        <f t="shared" si="2"/>
        <v>69817.51</v>
      </c>
      <c r="L48" s="37">
        <f t="shared" si="3"/>
        <v>64.05276146788991</v>
      </c>
    </row>
    <row r="49" spans="1:12" ht="25.5">
      <c r="A49" s="27"/>
      <c r="B49" s="27">
        <v>18020200</v>
      </c>
      <c r="C49" s="27" t="s">
        <v>33</v>
      </c>
      <c r="D49" s="3">
        <v>45000</v>
      </c>
      <c r="E49" s="3">
        <v>51650</v>
      </c>
      <c r="F49" s="40">
        <f t="shared" si="0"/>
        <v>114.77777777777777</v>
      </c>
      <c r="G49" s="41"/>
      <c r="H49" s="39"/>
      <c r="I49" s="40"/>
      <c r="J49" s="38">
        <f t="shared" si="1"/>
        <v>45000</v>
      </c>
      <c r="K49" s="3">
        <f t="shared" si="2"/>
        <v>51650</v>
      </c>
      <c r="L49" s="37">
        <f t="shared" si="3"/>
        <v>114.77777777777777</v>
      </c>
    </row>
    <row r="50" spans="1:12" ht="12.75">
      <c r="A50" s="27"/>
      <c r="B50" s="27">
        <v>18030000</v>
      </c>
      <c r="C50" s="27" t="s">
        <v>34</v>
      </c>
      <c r="D50" s="3">
        <v>51324</v>
      </c>
      <c r="E50" s="3">
        <v>52364</v>
      </c>
      <c r="F50" s="40">
        <f t="shared" si="0"/>
        <v>102.02634245187437</v>
      </c>
      <c r="G50" s="41"/>
      <c r="H50" s="39"/>
      <c r="I50" s="40"/>
      <c r="J50" s="38">
        <f t="shared" si="1"/>
        <v>51324</v>
      </c>
      <c r="K50" s="3">
        <f t="shared" si="2"/>
        <v>52364</v>
      </c>
      <c r="L50" s="37">
        <f t="shared" si="3"/>
        <v>102.02634245187437</v>
      </c>
    </row>
    <row r="51" spans="1:12" ht="25.5">
      <c r="A51" s="27"/>
      <c r="B51" s="27">
        <v>18030200</v>
      </c>
      <c r="C51" s="27" t="s">
        <v>35</v>
      </c>
      <c r="D51" s="3">
        <v>51324</v>
      </c>
      <c r="E51" s="3">
        <v>52364</v>
      </c>
      <c r="F51" s="40">
        <f t="shared" si="0"/>
        <v>102.02634245187437</v>
      </c>
      <c r="G51" s="41"/>
      <c r="H51" s="39"/>
      <c r="I51" s="40"/>
      <c r="J51" s="38">
        <f t="shared" si="1"/>
        <v>51324</v>
      </c>
      <c r="K51" s="3">
        <f t="shared" si="2"/>
        <v>52364</v>
      </c>
      <c r="L51" s="37">
        <f t="shared" si="3"/>
        <v>102.02634245187437</v>
      </c>
    </row>
    <row r="52" spans="1:12" ht="12.75">
      <c r="A52" s="27"/>
      <c r="B52" s="27">
        <v>18050000</v>
      </c>
      <c r="C52" s="27" t="s">
        <v>36</v>
      </c>
      <c r="D52" s="3">
        <v>43973019</v>
      </c>
      <c r="E52" s="3">
        <v>45673357.91</v>
      </c>
      <c r="F52" s="40">
        <f t="shared" si="0"/>
        <v>103.86677773932237</v>
      </c>
      <c r="G52" s="41"/>
      <c r="H52" s="39"/>
      <c r="I52" s="40"/>
      <c r="J52" s="38">
        <f t="shared" si="1"/>
        <v>43973019</v>
      </c>
      <c r="K52" s="3">
        <f t="shared" si="2"/>
        <v>45673357.91</v>
      </c>
      <c r="L52" s="37">
        <f t="shared" si="3"/>
        <v>103.86677773932237</v>
      </c>
    </row>
    <row r="53" spans="1:12" ht="12.75">
      <c r="A53" s="27"/>
      <c r="B53" s="27">
        <v>18050300</v>
      </c>
      <c r="C53" s="27" t="s">
        <v>37</v>
      </c>
      <c r="D53" s="3">
        <v>4299300</v>
      </c>
      <c r="E53" s="3">
        <v>3940138.55</v>
      </c>
      <c r="F53" s="40">
        <f t="shared" si="0"/>
        <v>91.64604819389203</v>
      </c>
      <c r="G53" s="41"/>
      <c r="H53" s="39"/>
      <c r="I53" s="40"/>
      <c r="J53" s="38">
        <f t="shared" si="1"/>
        <v>4299300</v>
      </c>
      <c r="K53" s="3">
        <f t="shared" si="2"/>
        <v>3940138.55</v>
      </c>
      <c r="L53" s="37">
        <f t="shared" si="3"/>
        <v>91.64604819389203</v>
      </c>
    </row>
    <row r="54" spans="1:12" ht="12.75">
      <c r="A54" s="27"/>
      <c r="B54" s="27">
        <v>18050400</v>
      </c>
      <c r="C54" s="27" t="s">
        <v>38</v>
      </c>
      <c r="D54" s="3">
        <v>37658933</v>
      </c>
      <c r="E54" s="3">
        <v>39718059.46</v>
      </c>
      <c r="F54" s="40">
        <f t="shared" si="0"/>
        <v>105.46783006305569</v>
      </c>
      <c r="G54" s="41"/>
      <c r="H54" s="39"/>
      <c r="I54" s="40"/>
      <c r="J54" s="38">
        <f t="shared" si="1"/>
        <v>37658933</v>
      </c>
      <c r="K54" s="3">
        <f t="shared" si="2"/>
        <v>39718059.46</v>
      </c>
      <c r="L54" s="37">
        <f t="shared" si="3"/>
        <v>105.46783006305569</v>
      </c>
    </row>
    <row r="55" spans="1:12" ht="72" customHeight="1">
      <c r="A55" s="27"/>
      <c r="B55" s="27">
        <v>18050500</v>
      </c>
      <c r="C55" s="27" t="s">
        <v>39</v>
      </c>
      <c r="D55" s="3">
        <v>2014786</v>
      </c>
      <c r="E55" s="3">
        <v>2015159.9</v>
      </c>
      <c r="F55" s="40">
        <f t="shared" si="0"/>
        <v>100.01855780216857</v>
      </c>
      <c r="G55" s="41"/>
      <c r="H55" s="39"/>
      <c r="I55" s="40"/>
      <c r="J55" s="38">
        <f>D55+G55</f>
        <v>2014786</v>
      </c>
      <c r="K55" s="3">
        <f>E55+H55</f>
        <v>2015159.9</v>
      </c>
      <c r="L55" s="37">
        <f>K55/J55*100</f>
        <v>100.01855780216857</v>
      </c>
    </row>
    <row r="56" spans="1:12" ht="21.75" customHeight="1">
      <c r="A56" s="27"/>
      <c r="B56" s="2">
        <v>19000000</v>
      </c>
      <c r="C56" s="27" t="s">
        <v>74</v>
      </c>
      <c r="D56" s="39"/>
      <c r="E56" s="39"/>
      <c r="F56" s="40"/>
      <c r="G56" s="3">
        <v>148525</v>
      </c>
      <c r="H56" s="3">
        <v>185007.29</v>
      </c>
      <c r="I56" s="40">
        <f aca="true" t="shared" si="5" ref="I56:I65">H56/G56*100</f>
        <v>124.56306345733041</v>
      </c>
      <c r="J56" s="38">
        <f aca="true" t="shared" si="6" ref="J56:J119">D56+G56</f>
        <v>148525</v>
      </c>
      <c r="K56" s="3">
        <f aca="true" t="shared" si="7" ref="K56:K119">E56+H56</f>
        <v>185007.29</v>
      </c>
      <c r="L56" s="37">
        <f aca="true" t="shared" si="8" ref="L56:L119">K56/J56*100</f>
        <v>124.56306345733041</v>
      </c>
    </row>
    <row r="57" spans="1:12" ht="22.5" customHeight="1">
      <c r="A57" s="27"/>
      <c r="B57" s="2">
        <v>19010000</v>
      </c>
      <c r="C57" s="27" t="s">
        <v>75</v>
      </c>
      <c r="D57" s="39"/>
      <c r="E57" s="39"/>
      <c r="F57" s="40"/>
      <c r="G57" s="3">
        <v>148525</v>
      </c>
      <c r="H57" s="3">
        <v>185007.29</v>
      </c>
      <c r="I57" s="40">
        <f t="shared" si="5"/>
        <v>124.56306345733041</v>
      </c>
      <c r="J57" s="38">
        <f t="shared" si="6"/>
        <v>148525</v>
      </c>
      <c r="K57" s="3">
        <f t="shared" si="7"/>
        <v>185007.29</v>
      </c>
      <c r="L57" s="37">
        <f t="shared" si="8"/>
        <v>124.56306345733041</v>
      </c>
    </row>
    <row r="58" spans="1:12" ht="72" customHeight="1">
      <c r="A58" s="27"/>
      <c r="B58" s="2">
        <v>19010100</v>
      </c>
      <c r="C58" s="27" t="s">
        <v>76</v>
      </c>
      <c r="D58" s="39"/>
      <c r="E58" s="39"/>
      <c r="F58" s="40"/>
      <c r="G58" s="3">
        <v>50000</v>
      </c>
      <c r="H58" s="3">
        <v>37869.12</v>
      </c>
      <c r="I58" s="40">
        <f t="shared" si="5"/>
        <v>75.73824</v>
      </c>
      <c r="J58" s="38">
        <f t="shared" si="6"/>
        <v>50000</v>
      </c>
      <c r="K58" s="3">
        <f t="shared" si="7"/>
        <v>37869.12</v>
      </c>
      <c r="L58" s="37">
        <f t="shared" si="8"/>
        <v>75.73824</v>
      </c>
    </row>
    <row r="59" spans="1:12" ht="33" customHeight="1">
      <c r="A59" s="27"/>
      <c r="B59" s="2">
        <v>19010200</v>
      </c>
      <c r="C59" s="27" t="s">
        <v>77</v>
      </c>
      <c r="D59" s="39"/>
      <c r="E59" s="39"/>
      <c r="F59" s="39"/>
      <c r="G59" s="3">
        <v>98337</v>
      </c>
      <c r="H59" s="3">
        <v>146723.83</v>
      </c>
      <c r="I59" s="40">
        <f t="shared" si="5"/>
        <v>149.20511099586116</v>
      </c>
      <c r="J59" s="38">
        <f t="shared" si="6"/>
        <v>98337</v>
      </c>
      <c r="K59" s="3">
        <f t="shared" si="7"/>
        <v>146723.83</v>
      </c>
      <c r="L59" s="37">
        <f t="shared" si="8"/>
        <v>149.20511099586116</v>
      </c>
    </row>
    <row r="60" spans="1:12" ht="54.75" customHeight="1">
      <c r="A60" s="27"/>
      <c r="B60" s="2">
        <v>19010300</v>
      </c>
      <c r="C60" s="27" t="s">
        <v>306</v>
      </c>
      <c r="D60" s="39"/>
      <c r="E60" s="39"/>
      <c r="F60" s="73"/>
      <c r="G60" s="3">
        <v>188</v>
      </c>
      <c r="H60" s="3">
        <v>414.34</v>
      </c>
      <c r="I60" s="40">
        <f t="shared" si="5"/>
        <v>220.39361702127658</v>
      </c>
      <c r="J60" s="38">
        <f>D60+G60</f>
        <v>188</v>
      </c>
      <c r="K60" s="3">
        <f>E60+H60</f>
        <v>414.34</v>
      </c>
      <c r="L60" s="37">
        <f t="shared" si="8"/>
        <v>220.39361702127658</v>
      </c>
    </row>
    <row r="61" spans="1:12" ht="17.25" customHeight="1">
      <c r="A61" s="27"/>
      <c r="B61" s="29">
        <v>20000000</v>
      </c>
      <c r="C61" s="29" t="s">
        <v>40</v>
      </c>
      <c r="D61" s="4">
        <v>6348705</v>
      </c>
      <c r="E61" s="4">
        <v>5934063.359999999</v>
      </c>
      <c r="F61" s="42">
        <f t="shared" si="0"/>
        <v>93.4688784563151</v>
      </c>
      <c r="G61" s="4">
        <v>12356015</v>
      </c>
      <c r="H61" s="4">
        <v>16810324.45</v>
      </c>
      <c r="I61" s="42">
        <f t="shared" si="5"/>
        <v>136.04972517433816</v>
      </c>
      <c r="J61" s="43">
        <f t="shared" si="6"/>
        <v>18704720</v>
      </c>
      <c r="K61" s="4">
        <f t="shared" si="7"/>
        <v>22744387.81</v>
      </c>
      <c r="L61" s="44">
        <f t="shared" si="8"/>
        <v>121.59705042363638</v>
      </c>
    </row>
    <row r="62" spans="1:12" ht="25.5">
      <c r="A62" s="27"/>
      <c r="B62" s="27">
        <v>21000000</v>
      </c>
      <c r="C62" s="27" t="s">
        <v>41</v>
      </c>
      <c r="D62" s="3">
        <v>393771</v>
      </c>
      <c r="E62" s="3">
        <v>372790.05</v>
      </c>
      <c r="F62" s="40">
        <f t="shared" si="0"/>
        <v>94.67178893316166</v>
      </c>
      <c r="G62" s="3">
        <v>64188</v>
      </c>
      <c r="H62" s="3">
        <v>69941.46</v>
      </c>
      <c r="I62" s="40">
        <f t="shared" si="5"/>
        <v>108.96345111235746</v>
      </c>
      <c r="J62" s="38">
        <f t="shared" si="6"/>
        <v>457959</v>
      </c>
      <c r="K62" s="3">
        <f t="shared" si="7"/>
        <v>442731.51</v>
      </c>
      <c r="L62" s="37">
        <f t="shared" si="8"/>
        <v>96.67492286427388</v>
      </c>
    </row>
    <row r="63" spans="1:12" ht="76.5">
      <c r="A63" s="27"/>
      <c r="B63" s="2">
        <v>21010000</v>
      </c>
      <c r="C63" s="27" t="s">
        <v>330</v>
      </c>
      <c r="D63" s="3">
        <v>1100</v>
      </c>
      <c r="E63" s="3">
        <v>1100</v>
      </c>
      <c r="F63" s="40">
        <f t="shared" si="0"/>
        <v>100</v>
      </c>
      <c r="G63" s="3"/>
      <c r="H63" s="3"/>
      <c r="I63" s="40"/>
      <c r="J63" s="38">
        <f t="shared" si="6"/>
        <v>1100</v>
      </c>
      <c r="K63" s="3">
        <f t="shared" si="7"/>
        <v>1100</v>
      </c>
      <c r="L63" s="37"/>
    </row>
    <row r="64" spans="1:12" ht="51">
      <c r="A64" s="27"/>
      <c r="B64" s="2">
        <v>21010300</v>
      </c>
      <c r="C64" s="27" t="s">
        <v>331</v>
      </c>
      <c r="D64" s="3">
        <v>1100</v>
      </c>
      <c r="E64" s="3">
        <v>1100</v>
      </c>
      <c r="F64" s="40">
        <f t="shared" si="0"/>
        <v>100</v>
      </c>
      <c r="G64" s="3"/>
      <c r="H64" s="3"/>
      <c r="I64" s="40"/>
      <c r="J64" s="38">
        <f t="shared" si="6"/>
        <v>1100</v>
      </c>
      <c r="K64" s="3">
        <f t="shared" si="7"/>
        <v>1100</v>
      </c>
      <c r="L64" s="37"/>
    </row>
    <row r="65" spans="1:12" ht="38.25">
      <c r="A65" s="27"/>
      <c r="B65" s="2">
        <v>21110000</v>
      </c>
      <c r="C65" s="27" t="s">
        <v>78</v>
      </c>
      <c r="D65" s="3"/>
      <c r="E65" s="3"/>
      <c r="F65" s="40"/>
      <c r="G65" s="3">
        <v>64188</v>
      </c>
      <c r="H65" s="3">
        <v>69941.46</v>
      </c>
      <c r="I65" s="40">
        <f t="shared" si="5"/>
        <v>108.96345111235746</v>
      </c>
      <c r="J65" s="38">
        <f>D65+G65</f>
        <v>64188</v>
      </c>
      <c r="K65" s="3">
        <f>E65+H65</f>
        <v>69941.46</v>
      </c>
      <c r="L65" s="37">
        <f>K65/J65*100</f>
        <v>108.96345111235746</v>
      </c>
    </row>
    <row r="66" spans="1:12" ht="23.25" customHeight="1">
      <c r="A66" s="27"/>
      <c r="B66" s="27">
        <v>21080000</v>
      </c>
      <c r="C66" s="27" t="s">
        <v>42</v>
      </c>
      <c r="D66" s="3">
        <v>392671</v>
      </c>
      <c r="E66" s="3">
        <v>371690.05</v>
      </c>
      <c r="F66" s="40">
        <f t="shared" si="0"/>
        <v>94.65686286993437</v>
      </c>
      <c r="G66" s="39"/>
      <c r="H66" s="39"/>
      <c r="I66" s="40"/>
      <c r="J66" s="38">
        <f t="shared" si="6"/>
        <v>392671</v>
      </c>
      <c r="K66" s="3">
        <f t="shared" si="7"/>
        <v>371690.05</v>
      </c>
      <c r="L66" s="37">
        <f t="shared" si="8"/>
        <v>94.65686286993437</v>
      </c>
    </row>
    <row r="67" spans="1:12" ht="66.75" customHeight="1">
      <c r="A67" s="27"/>
      <c r="B67" s="27">
        <v>21080900</v>
      </c>
      <c r="C67" s="27" t="s">
        <v>303</v>
      </c>
      <c r="D67" s="3">
        <v>19100</v>
      </c>
      <c r="E67" s="3">
        <v>19100</v>
      </c>
      <c r="F67" s="40">
        <f t="shared" si="0"/>
        <v>100</v>
      </c>
      <c r="G67" s="39"/>
      <c r="H67" s="39"/>
      <c r="I67" s="40"/>
      <c r="J67" s="38">
        <f>D67+G67</f>
        <v>19100</v>
      </c>
      <c r="K67" s="3">
        <f>E67+H67</f>
        <v>19100</v>
      </c>
      <c r="L67" s="37"/>
    </row>
    <row r="68" spans="1:12" ht="12.75">
      <c r="A68" s="27"/>
      <c r="B68" s="27">
        <v>21081100</v>
      </c>
      <c r="C68" s="27" t="s">
        <v>43</v>
      </c>
      <c r="D68" s="3">
        <v>115000</v>
      </c>
      <c r="E68" s="3">
        <v>65145</v>
      </c>
      <c r="F68" s="40">
        <f t="shared" si="0"/>
        <v>56.64782608695652</v>
      </c>
      <c r="G68" s="45"/>
      <c r="H68" s="45"/>
      <c r="I68" s="46"/>
      <c r="J68" s="38">
        <f t="shared" si="6"/>
        <v>115000</v>
      </c>
      <c r="K68" s="3">
        <f t="shared" si="7"/>
        <v>65145</v>
      </c>
      <c r="L68" s="37">
        <f t="shared" si="8"/>
        <v>56.64782608695652</v>
      </c>
    </row>
    <row r="69" spans="1:12" ht="63.75" customHeight="1">
      <c r="A69" s="27"/>
      <c r="B69" s="27">
        <v>21081500</v>
      </c>
      <c r="C69" s="27" t="s">
        <v>245</v>
      </c>
      <c r="D69" s="3">
        <v>66000</v>
      </c>
      <c r="E69" s="3">
        <v>66000</v>
      </c>
      <c r="F69" s="40">
        <f t="shared" si="0"/>
        <v>100</v>
      </c>
      <c r="G69" s="39"/>
      <c r="H69" s="39"/>
      <c r="I69" s="40"/>
      <c r="J69" s="38">
        <f t="shared" si="6"/>
        <v>66000</v>
      </c>
      <c r="K69" s="3">
        <f t="shared" si="7"/>
        <v>66000</v>
      </c>
      <c r="L69" s="37">
        <f t="shared" si="8"/>
        <v>100</v>
      </c>
    </row>
    <row r="70" spans="1:12" ht="12.75">
      <c r="A70" s="27"/>
      <c r="B70" s="27">
        <v>21081700</v>
      </c>
      <c r="C70" s="27" t="s">
        <v>44</v>
      </c>
      <c r="D70" s="3">
        <v>16584</v>
      </c>
      <c r="E70" s="3">
        <v>20315.05</v>
      </c>
      <c r="F70" s="40">
        <f t="shared" si="0"/>
        <v>122.49788953207911</v>
      </c>
      <c r="G70" s="41"/>
      <c r="H70" s="39"/>
      <c r="I70" s="40"/>
      <c r="J70" s="38">
        <f t="shared" si="6"/>
        <v>16584</v>
      </c>
      <c r="K70" s="3">
        <f t="shared" si="7"/>
        <v>20315.05</v>
      </c>
      <c r="L70" s="37">
        <f t="shared" si="8"/>
        <v>122.49788953207911</v>
      </c>
    </row>
    <row r="71" spans="1:12" ht="51">
      <c r="A71" s="27"/>
      <c r="B71" s="2">
        <v>21081800</v>
      </c>
      <c r="C71" s="27" t="s">
        <v>345</v>
      </c>
      <c r="D71" s="3">
        <v>175987</v>
      </c>
      <c r="E71" s="3">
        <v>201130</v>
      </c>
      <c r="F71" s="40">
        <f t="shared" si="0"/>
        <v>114.28685073329281</v>
      </c>
      <c r="G71" s="41"/>
      <c r="H71" s="39"/>
      <c r="I71" s="40"/>
      <c r="J71" s="38">
        <f>D71+G71</f>
        <v>175987</v>
      </c>
      <c r="K71" s="3">
        <f>E71+H71</f>
        <v>201130</v>
      </c>
      <c r="L71" s="37">
        <f t="shared" si="8"/>
        <v>114.28685073329281</v>
      </c>
    </row>
    <row r="72" spans="1:12" ht="25.5">
      <c r="A72" s="27"/>
      <c r="B72" s="27">
        <v>22000000</v>
      </c>
      <c r="C72" s="27" t="s">
        <v>45</v>
      </c>
      <c r="D72" s="3">
        <v>4650736</v>
      </c>
      <c r="E72" s="3">
        <v>4270245.39</v>
      </c>
      <c r="F72" s="40">
        <f t="shared" si="0"/>
        <v>91.81870116901926</v>
      </c>
      <c r="G72" s="41"/>
      <c r="H72" s="39"/>
      <c r="I72" s="40"/>
      <c r="J72" s="38">
        <f t="shared" si="6"/>
        <v>4650736</v>
      </c>
      <c r="K72" s="3">
        <f t="shared" si="7"/>
        <v>4270245.39</v>
      </c>
      <c r="L72" s="37">
        <f t="shared" si="8"/>
        <v>91.81870116901926</v>
      </c>
    </row>
    <row r="73" spans="1:12" ht="12.75">
      <c r="A73" s="27"/>
      <c r="B73" s="27">
        <v>22010000</v>
      </c>
      <c r="C73" s="27" t="s">
        <v>46</v>
      </c>
      <c r="D73" s="3">
        <v>3166956</v>
      </c>
      <c r="E73" s="3">
        <v>2737497.41</v>
      </c>
      <c r="F73" s="40">
        <f t="shared" si="0"/>
        <v>86.43938880110744</v>
      </c>
      <c r="G73" s="41"/>
      <c r="H73" s="39"/>
      <c r="I73" s="40"/>
      <c r="J73" s="38">
        <f t="shared" si="6"/>
        <v>3166956</v>
      </c>
      <c r="K73" s="3">
        <f t="shared" si="7"/>
        <v>2737497.41</v>
      </c>
      <c r="L73" s="37">
        <f t="shared" si="8"/>
        <v>86.43938880110744</v>
      </c>
    </row>
    <row r="74" spans="1:12" ht="63.75">
      <c r="A74" s="27"/>
      <c r="B74" s="27">
        <v>22010200</v>
      </c>
      <c r="C74" s="27" t="s">
        <v>337</v>
      </c>
      <c r="D74" s="3">
        <v>24692</v>
      </c>
      <c r="E74" s="3">
        <v>24692.8</v>
      </c>
      <c r="F74" s="40">
        <f t="shared" si="0"/>
        <v>100.0032399157622</v>
      </c>
      <c r="G74" s="41"/>
      <c r="H74" s="39"/>
      <c r="I74" s="40"/>
      <c r="J74" s="38">
        <f>D74+G74</f>
        <v>24692</v>
      </c>
      <c r="K74" s="3">
        <f>E74+H74</f>
        <v>24692.8</v>
      </c>
      <c r="L74" s="37">
        <f t="shared" si="8"/>
        <v>100.0032399157622</v>
      </c>
    </row>
    <row r="75" spans="1:12" ht="45" customHeight="1">
      <c r="A75" s="27"/>
      <c r="B75" s="27">
        <v>22010300</v>
      </c>
      <c r="C75" s="27" t="s">
        <v>47</v>
      </c>
      <c r="D75" s="3">
        <v>140114</v>
      </c>
      <c r="E75" s="3">
        <v>150835</v>
      </c>
      <c r="F75" s="40">
        <f t="shared" si="0"/>
        <v>107.65162653268052</v>
      </c>
      <c r="G75" s="41"/>
      <c r="H75" s="39"/>
      <c r="I75" s="40"/>
      <c r="J75" s="38">
        <f t="shared" si="6"/>
        <v>140114</v>
      </c>
      <c r="K75" s="3">
        <f t="shared" si="7"/>
        <v>150835</v>
      </c>
      <c r="L75" s="37">
        <f t="shared" si="8"/>
        <v>107.65162653268052</v>
      </c>
    </row>
    <row r="76" spans="1:12" ht="25.5">
      <c r="A76" s="27"/>
      <c r="B76" s="27">
        <v>22012500</v>
      </c>
      <c r="C76" s="27" t="s">
        <v>48</v>
      </c>
      <c r="D76" s="3">
        <v>2400000</v>
      </c>
      <c r="E76" s="3">
        <v>1906658.46</v>
      </c>
      <c r="F76" s="40">
        <f t="shared" si="0"/>
        <v>79.4441025</v>
      </c>
      <c r="G76" s="41"/>
      <c r="H76" s="39"/>
      <c r="I76" s="40"/>
      <c r="J76" s="38">
        <f t="shared" si="6"/>
        <v>2400000</v>
      </c>
      <c r="K76" s="3">
        <f t="shared" si="7"/>
        <v>1906658.46</v>
      </c>
      <c r="L76" s="37">
        <f t="shared" si="8"/>
        <v>79.4441025</v>
      </c>
    </row>
    <row r="77" spans="1:12" ht="36" customHeight="1">
      <c r="A77" s="27"/>
      <c r="B77" s="27">
        <v>22012600</v>
      </c>
      <c r="C77" s="27" t="s">
        <v>49</v>
      </c>
      <c r="D77" s="3">
        <v>600000</v>
      </c>
      <c r="E77" s="3">
        <v>653161.15</v>
      </c>
      <c r="F77" s="40">
        <f t="shared" si="0"/>
        <v>108.86019166666668</v>
      </c>
      <c r="G77" s="41"/>
      <c r="H77" s="39"/>
      <c r="I77" s="40"/>
      <c r="J77" s="38">
        <f t="shared" si="6"/>
        <v>600000</v>
      </c>
      <c r="K77" s="3">
        <f t="shared" si="7"/>
        <v>653161.15</v>
      </c>
      <c r="L77" s="37">
        <f t="shared" si="8"/>
        <v>108.86019166666668</v>
      </c>
    </row>
    <row r="78" spans="1:12" ht="78.75" customHeight="1">
      <c r="A78" s="27"/>
      <c r="B78" s="2">
        <v>22012900</v>
      </c>
      <c r="C78" s="27" t="s">
        <v>332</v>
      </c>
      <c r="D78" s="3">
        <v>2150</v>
      </c>
      <c r="E78" s="3">
        <v>2150</v>
      </c>
      <c r="F78" s="40">
        <f t="shared" si="0"/>
        <v>100</v>
      </c>
      <c r="G78" s="41"/>
      <c r="H78" s="39"/>
      <c r="I78" s="40"/>
      <c r="J78" s="38">
        <f>D78+G78</f>
        <v>2150</v>
      </c>
      <c r="K78" s="3">
        <f>E78+H78</f>
        <v>2150</v>
      </c>
      <c r="L78" s="37">
        <f t="shared" si="8"/>
        <v>100</v>
      </c>
    </row>
    <row r="79" spans="1:12" ht="38.25">
      <c r="A79" s="27"/>
      <c r="B79" s="27">
        <v>22080000</v>
      </c>
      <c r="C79" s="27" t="s">
        <v>50</v>
      </c>
      <c r="D79" s="3">
        <v>1251171</v>
      </c>
      <c r="E79" s="3">
        <v>1303018.16</v>
      </c>
      <c r="F79" s="40">
        <f t="shared" si="0"/>
        <v>104.14389080309564</v>
      </c>
      <c r="G79" s="41"/>
      <c r="H79" s="39"/>
      <c r="I79" s="40"/>
      <c r="J79" s="38">
        <f t="shared" si="6"/>
        <v>1251171</v>
      </c>
      <c r="K79" s="3">
        <f t="shared" si="7"/>
        <v>1303018.16</v>
      </c>
      <c r="L79" s="37">
        <f t="shared" si="8"/>
        <v>104.14389080309564</v>
      </c>
    </row>
    <row r="80" spans="1:12" ht="42" customHeight="1">
      <c r="A80" s="27"/>
      <c r="B80" s="27">
        <v>22080400</v>
      </c>
      <c r="C80" s="27" t="s">
        <v>51</v>
      </c>
      <c r="D80" s="3">
        <v>1251171</v>
      </c>
      <c r="E80" s="3">
        <v>1303018.16</v>
      </c>
      <c r="F80" s="40">
        <f t="shared" si="0"/>
        <v>104.14389080309564</v>
      </c>
      <c r="G80" s="41"/>
      <c r="H80" s="39"/>
      <c r="I80" s="40"/>
      <c r="J80" s="38">
        <f t="shared" si="6"/>
        <v>1251171</v>
      </c>
      <c r="K80" s="3">
        <f t="shared" si="7"/>
        <v>1303018.16</v>
      </c>
      <c r="L80" s="37">
        <f t="shared" si="8"/>
        <v>104.14389080309564</v>
      </c>
    </row>
    <row r="81" spans="1:12" ht="12.75">
      <c r="A81" s="27"/>
      <c r="B81" s="27">
        <v>22090000</v>
      </c>
      <c r="C81" s="27" t="s">
        <v>52</v>
      </c>
      <c r="D81" s="3">
        <v>230909</v>
      </c>
      <c r="E81" s="3">
        <v>229729.82</v>
      </c>
      <c r="F81" s="40">
        <f aca="true" t="shared" si="9" ref="F81:F122">E81/D81*100</f>
        <v>99.48933129501233</v>
      </c>
      <c r="G81" s="41"/>
      <c r="H81" s="39"/>
      <c r="I81" s="40"/>
      <c r="J81" s="38">
        <f t="shared" si="6"/>
        <v>230909</v>
      </c>
      <c r="K81" s="3">
        <f t="shared" si="7"/>
        <v>229729.82</v>
      </c>
      <c r="L81" s="37">
        <f t="shared" si="8"/>
        <v>99.48933129501233</v>
      </c>
    </row>
    <row r="82" spans="1:12" ht="51">
      <c r="A82" s="27"/>
      <c r="B82" s="27">
        <v>22090100</v>
      </c>
      <c r="C82" s="27" t="s">
        <v>53</v>
      </c>
      <c r="D82" s="3">
        <v>218909</v>
      </c>
      <c r="E82" s="3">
        <v>221361.72</v>
      </c>
      <c r="F82" s="40">
        <f t="shared" si="9"/>
        <v>101.12042903672302</v>
      </c>
      <c r="G82" s="41"/>
      <c r="H82" s="39"/>
      <c r="I82" s="40"/>
      <c r="J82" s="38">
        <f t="shared" si="6"/>
        <v>218909</v>
      </c>
      <c r="K82" s="3">
        <f t="shared" si="7"/>
        <v>221361.72</v>
      </c>
      <c r="L82" s="37">
        <f t="shared" si="8"/>
        <v>101.12042903672302</v>
      </c>
    </row>
    <row r="83" spans="1:12" ht="25.5">
      <c r="A83" s="27"/>
      <c r="B83" s="2">
        <v>22090200</v>
      </c>
      <c r="C83" s="27" t="s">
        <v>321</v>
      </c>
      <c r="D83" s="3">
        <v>0</v>
      </c>
      <c r="E83" s="3">
        <v>5.1</v>
      </c>
      <c r="F83" s="40"/>
      <c r="G83" s="41"/>
      <c r="H83" s="39"/>
      <c r="I83" s="40"/>
      <c r="J83" s="38">
        <f>D83+G83</f>
        <v>0</v>
      </c>
      <c r="K83" s="3">
        <f>E83+H83</f>
        <v>5.1</v>
      </c>
      <c r="L83" s="37"/>
    </row>
    <row r="84" spans="1:12" ht="44.25" customHeight="1">
      <c r="A84" s="27"/>
      <c r="B84" s="27">
        <v>22090400</v>
      </c>
      <c r="C84" s="27" t="s">
        <v>54</v>
      </c>
      <c r="D84" s="3">
        <v>12000</v>
      </c>
      <c r="E84" s="3">
        <v>8363</v>
      </c>
      <c r="F84" s="40">
        <f t="shared" si="9"/>
        <v>69.69166666666666</v>
      </c>
      <c r="G84" s="41"/>
      <c r="H84" s="39"/>
      <c r="I84" s="40"/>
      <c r="J84" s="38">
        <f t="shared" si="6"/>
        <v>12000</v>
      </c>
      <c r="K84" s="3">
        <f t="shared" si="7"/>
        <v>8363</v>
      </c>
      <c r="L84" s="37">
        <f t="shared" si="8"/>
        <v>69.69166666666666</v>
      </c>
    </row>
    <row r="85" spans="1:12" ht="83.25" customHeight="1">
      <c r="A85" s="27"/>
      <c r="B85" s="2">
        <v>22130000</v>
      </c>
      <c r="C85" s="27" t="s">
        <v>286</v>
      </c>
      <c r="D85" s="3">
        <v>1700</v>
      </c>
      <c r="E85" s="3">
        <v>0</v>
      </c>
      <c r="F85" s="40">
        <f t="shared" si="9"/>
        <v>0</v>
      </c>
      <c r="G85" s="47"/>
      <c r="H85" s="39"/>
      <c r="I85" s="40"/>
      <c r="J85" s="38">
        <f>D85+G85</f>
        <v>1700</v>
      </c>
      <c r="K85" s="3">
        <f>E85+H85</f>
        <v>0</v>
      </c>
      <c r="L85" s="37">
        <f t="shared" si="8"/>
        <v>0</v>
      </c>
    </row>
    <row r="86" spans="1:12" ht="12.75">
      <c r="A86" s="27"/>
      <c r="B86" s="27">
        <v>24000000</v>
      </c>
      <c r="C86" s="27" t="s">
        <v>55</v>
      </c>
      <c r="D86" s="3">
        <v>1304198</v>
      </c>
      <c r="E86" s="3">
        <v>1291027.92</v>
      </c>
      <c r="F86" s="40">
        <f t="shared" si="9"/>
        <v>98.99017787176486</v>
      </c>
      <c r="G86" s="3">
        <v>128477</v>
      </c>
      <c r="H86" s="3">
        <v>128477.86</v>
      </c>
      <c r="I86" s="40">
        <f>H86/G86*100</f>
        <v>100.00066938051168</v>
      </c>
      <c r="J86" s="38">
        <f t="shared" si="6"/>
        <v>1432675</v>
      </c>
      <c r="K86" s="3">
        <f t="shared" si="7"/>
        <v>1419505.78</v>
      </c>
      <c r="L86" s="37">
        <f t="shared" si="8"/>
        <v>99.08079501631563</v>
      </c>
    </row>
    <row r="87" spans="1:12" ht="12.75">
      <c r="A87" s="27"/>
      <c r="B87" s="27">
        <v>24060000</v>
      </c>
      <c r="C87" s="27" t="s">
        <v>42</v>
      </c>
      <c r="D87" s="3">
        <v>1304198</v>
      </c>
      <c r="E87" s="3">
        <v>1291027.92</v>
      </c>
      <c r="F87" s="40">
        <f t="shared" si="9"/>
        <v>98.99017787176486</v>
      </c>
      <c r="G87" s="3">
        <v>128477</v>
      </c>
      <c r="H87" s="3">
        <v>128477.86</v>
      </c>
      <c r="I87" s="40">
        <f>H87/G87*100</f>
        <v>100.00066938051168</v>
      </c>
      <c r="J87" s="38">
        <f t="shared" si="6"/>
        <v>1432675</v>
      </c>
      <c r="K87" s="3">
        <f t="shared" si="7"/>
        <v>1419505.78</v>
      </c>
      <c r="L87" s="37">
        <f t="shared" si="8"/>
        <v>99.08079501631563</v>
      </c>
    </row>
    <row r="88" spans="1:12" ht="12.75">
      <c r="A88" s="27"/>
      <c r="B88" s="27">
        <v>24060300</v>
      </c>
      <c r="C88" s="27" t="s">
        <v>42</v>
      </c>
      <c r="D88" s="3">
        <v>1304198</v>
      </c>
      <c r="E88" s="3">
        <v>1291027.92</v>
      </c>
      <c r="F88" s="40">
        <f t="shared" si="9"/>
        <v>98.99017787176486</v>
      </c>
      <c r="G88" s="3"/>
      <c r="H88" s="3"/>
      <c r="I88" s="40"/>
      <c r="J88" s="38">
        <f t="shared" si="6"/>
        <v>1304198</v>
      </c>
      <c r="K88" s="3">
        <f t="shared" si="7"/>
        <v>1291027.92</v>
      </c>
      <c r="L88" s="37">
        <f t="shared" si="8"/>
        <v>98.99017787176486</v>
      </c>
    </row>
    <row r="89" spans="1:12" ht="51">
      <c r="A89" s="27"/>
      <c r="B89" s="2">
        <v>24062100</v>
      </c>
      <c r="C89" s="27" t="s">
        <v>340</v>
      </c>
      <c r="D89" s="3"/>
      <c r="E89" s="3"/>
      <c r="F89" s="40"/>
      <c r="G89" s="3">
        <v>128477</v>
      </c>
      <c r="H89" s="3">
        <v>128477.86</v>
      </c>
      <c r="I89" s="40">
        <f aca="true" t="shared" si="10" ref="I89:I98">H89/G89*100</f>
        <v>100.00066938051168</v>
      </c>
      <c r="J89" s="38">
        <f>D89+G89</f>
        <v>128477</v>
      </c>
      <c r="K89" s="3">
        <f>E89+H89</f>
        <v>128477.86</v>
      </c>
      <c r="L89" s="37">
        <f>K89/J89*100</f>
        <v>100.00066938051168</v>
      </c>
    </row>
    <row r="90" spans="1:12" ht="12.75">
      <c r="A90" s="27"/>
      <c r="B90" s="2">
        <v>25000000</v>
      </c>
      <c r="C90" s="27" t="s">
        <v>79</v>
      </c>
      <c r="D90" s="39"/>
      <c r="E90" s="39"/>
      <c r="F90" s="40"/>
      <c r="G90" s="3">
        <v>12163350</v>
      </c>
      <c r="H90" s="3">
        <v>16611905.129999999</v>
      </c>
      <c r="I90" s="40">
        <f t="shared" si="10"/>
        <v>136.57343684100184</v>
      </c>
      <c r="J90" s="38">
        <f t="shared" si="6"/>
        <v>12163350</v>
      </c>
      <c r="K90" s="3">
        <f t="shared" si="7"/>
        <v>16611905.129999999</v>
      </c>
      <c r="L90" s="37">
        <f t="shared" si="8"/>
        <v>136.57343684100184</v>
      </c>
    </row>
    <row r="91" spans="1:12" ht="38.25">
      <c r="A91" s="27"/>
      <c r="B91" s="2">
        <v>25010000</v>
      </c>
      <c r="C91" s="27" t="s">
        <v>80</v>
      </c>
      <c r="D91" s="39"/>
      <c r="E91" s="39"/>
      <c r="F91" s="40"/>
      <c r="G91" s="3">
        <v>12113350</v>
      </c>
      <c r="H91" s="3">
        <v>4517777.28</v>
      </c>
      <c r="I91" s="40">
        <f t="shared" si="10"/>
        <v>37.2958535830303</v>
      </c>
      <c r="J91" s="38">
        <f t="shared" si="6"/>
        <v>12113350</v>
      </c>
      <c r="K91" s="3">
        <f t="shared" si="7"/>
        <v>4517777.28</v>
      </c>
      <c r="L91" s="37">
        <f t="shared" si="8"/>
        <v>37.2958535830303</v>
      </c>
    </row>
    <row r="92" spans="1:12" ht="25.5">
      <c r="A92" s="27"/>
      <c r="B92" s="2">
        <v>25010100</v>
      </c>
      <c r="C92" s="27" t="s">
        <v>81</v>
      </c>
      <c r="D92" s="39"/>
      <c r="E92" s="39"/>
      <c r="F92" s="40"/>
      <c r="G92" s="3">
        <v>12113350</v>
      </c>
      <c r="H92" s="3">
        <v>4451322.28</v>
      </c>
      <c r="I92" s="40">
        <f t="shared" si="10"/>
        <v>36.74724399113375</v>
      </c>
      <c r="J92" s="38">
        <f t="shared" si="6"/>
        <v>12113350</v>
      </c>
      <c r="K92" s="3">
        <f t="shared" si="7"/>
        <v>4451322.28</v>
      </c>
      <c r="L92" s="37">
        <f t="shared" si="8"/>
        <v>36.74724399113375</v>
      </c>
    </row>
    <row r="93" spans="1:12" ht="42" customHeight="1">
      <c r="A93" s="27"/>
      <c r="B93" s="2">
        <v>25010300</v>
      </c>
      <c r="C93" s="27" t="s">
        <v>322</v>
      </c>
      <c r="D93" s="39"/>
      <c r="E93" s="39"/>
      <c r="F93" s="40"/>
      <c r="G93" s="3">
        <v>0</v>
      </c>
      <c r="H93" s="3">
        <v>54120</v>
      </c>
      <c r="I93" s="40"/>
      <c r="J93" s="38">
        <f>D93+G93</f>
        <v>0</v>
      </c>
      <c r="K93" s="3">
        <f>E93+H93</f>
        <v>54120</v>
      </c>
      <c r="L93" s="37"/>
    </row>
    <row r="94" spans="1:12" ht="41.25" customHeight="1">
      <c r="A94" s="27"/>
      <c r="B94" s="2">
        <v>25010400</v>
      </c>
      <c r="C94" s="27" t="s">
        <v>307</v>
      </c>
      <c r="D94" s="39"/>
      <c r="E94" s="39"/>
      <c r="F94" s="40"/>
      <c r="G94" s="3">
        <v>0</v>
      </c>
      <c r="H94" s="3">
        <v>12335</v>
      </c>
      <c r="I94" s="40"/>
      <c r="J94" s="38">
        <f>D94+G94</f>
        <v>0</v>
      </c>
      <c r="K94" s="3">
        <f>E94+H94</f>
        <v>12335</v>
      </c>
      <c r="L94" s="37"/>
    </row>
    <row r="95" spans="1:12" ht="25.5">
      <c r="A95" s="27"/>
      <c r="B95" s="2">
        <v>25020000</v>
      </c>
      <c r="C95" s="27" t="s">
        <v>82</v>
      </c>
      <c r="D95" s="39"/>
      <c r="E95" s="39"/>
      <c r="F95" s="40"/>
      <c r="G95" s="3">
        <v>50000</v>
      </c>
      <c r="H95" s="3">
        <v>12094127.85</v>
      </c>
      <c r="I95" s="40">
        <f t="shared" si="10"/>
        <v>24188.255699999998</v>
      </c>
      <c r="J95" s="38">
        <f t="shared" si="6"/>
        <v>50000</v>
      </c>
      <c r="K95" s="3">
        <f t="shared" si="7"/>
        <v>12094127.85</v>
      </c>
      <c r="L95" s="37">
        <f t="shared" si="8"/>
        <v>24188.255699999998</v>
      </c>
    </row>
    <row r="96" spans="1:12" ht="12.75">
      <c r="A96" s="27"/>
      <c r="B96" s="2">
        <v>25020100</v>
      </c>
      <c r="C96" s="27" t="s">
        <v>83</v>
      </c>
      <c r="D96" s="39"/>
      <c r="E96" s="39"/>
      <c r="F96" s="40"/>
      <c r="G96" s="3">
        <v>50000</v>
      </c>
      <c r="H96" s="3">
        <v>2356331.41</v>
      </c>
      <c r="I96" s="40">
        <f t="shared" si="10"/>
        <v>4712.6628200000005</v>
      </c>
      <c r="J96" s="38">
        <f t="shared" si="6"/>
        <v>50000</v>
      </c>
      <c r="K96" s="3">
        <f t="shared" si="7"/>
        <v>2356331.41</v>
      </c>
      <c r="L96" s="37">
        <f t="shared" si="8"/>
        <v>4712.6628200000005</v>
      </c>
    </row>
    <row r="97" spans="1:12" ht="52.5" customHeight="1">
      <c r="A97" s="27"/>
      <c r="B97" s="2">
        <v>25020200</v>
      </c>
      <c r="C97" s="27" t="s">
        <v>315</v>
      </c>
      <c r="D97" s="39"/>
      <c r="E97" s="39"/>
      <c r="F97" s="40"/>
      <c r="G97" s="3">
        <v>0</v>
      </c>
      <c r="H97" s="3">
        <v>9737796.44</v>
      </c>
      <c r="I97" s="40"/>
      <c r="J97" s="38">
        <f>D97+G97</f>
        <v>0</v>
      </c>
      <c r="K97" s="3">
        <f>E97+H97</f>
        <v>9737796.44</v>
      </c>
      <c r="L97" s="37"/>
    </row>
    <row r="98" spans="1:12" ht="12.75">
      <c r="A98" s="27"/>
      <c r="B98" s="29">
        <v>30000000</v>
      </c>
      <c r="C98" s="29" t="s">
        <v>56</v>
      </c>
      <c r="D98" s="4">
        <v>900</v>
      </c>
      <c r="E98" s="4">
        <v>0</v>
      </c>
      <c r="F98" s="42">
        <f t="shared" si="9"/>
        <v>0</v>
      </c>
      <c r="G98" s="4">
        <v>12300000</v>
      </c>
      <c r="H98" s="4">
        <v>14497154.84</v>
      </c>
      <c r="I98" s="42">
        <f t="shared" si="10"/>
        <v>117.8630474796748</v>
      </c>
      <c r="J98" s="43">
        <f t="shared" si="6"/>
        <v>12300900</v>
      </c>
      <c r="K98" s="4">
        <f t="shared" si="7"/>
        <v>14497154.84</v>
      </c>
      <c r="L98" s="44">
        <f t="shared" si="8"/>
        <v>117.85442398523685</v>
      </c>
    </row>
    <row r="99" spans="1:12" ht="12.75">
      <c r="A99" s="27"/>
      <c r="B99" s="27">
        <v>31000000</v>
      </c>
      <c r="C99" s="27" t="s">
        <v>57</v>
      </c>
      <c r="D99" s="3">
        <v>900</v>
      </c>
      <c r="E99" s="3">
        <v>0</v>
      </c>
      <c r="F99" s="40">
        <f t="shared" si="9"/>
        <v>0</v>
      </c>
      <c r="G99" s="3">
        <v>8414</v>
      </c>
      <c r="H99" s="3">
        <v>8412.65</v>
      </c>
      <c r="I99" s="40">
        <f>H99/G99*100</f>
        <v>99.98395531257428</v>
      </c>
      <c r="J99" s="38">
        <f t="shared" si="6"/>
        <v>9314</v>
      </c>
      <c r="K99" s="3">
        <f t="shared" si="7"/>
        <v>8412.65</v>
      </c>
      <c r="L99" s="37">
        <f t="shared" si="8"/>
        <v>90.3226325960919</v>
      </c>
    </row>
    <row r="100" spans="1:12" ht="76.5">
      <c r="A100" s="27"/>
      <c r="B100" s="27">
        <v>31010000</v>
      </c>
      <c r="C100" s="27" t="s">
        <v>58</v>
      </c>
      <c r="D100" s="3">
        <v>900</v>
      </c>
      <c r="E100" s="3">
        <v>0</v>
      </c>
      <c r="F100" s="40">
        <f t="shared" si="9"/>
        <v>0</v>
      </c>
      <c r="G100" s="41"/>
      <c r="H100" s="39"/>
      <c r="I100" s="40"/>
      <c r="J100" s="38">
        <f t="shared" si="6"/>
        <v>900</v>
      </c>
      <c r="K100" s="3">
        <f t="shared" si="7"/>
        <v>0</v>
      </c>
      <c r="L100" s="37">
        <f t="shared" si="8"/>
        <v>0</v>
      </c>
    </row>
    <row r="101" spans="1:12" ht="76.5">
      <c r="A101" s="27"/>
      <c r="B101" s="27">
        <v>31010200</v>
      </c>
      <c r="C101" s="27" t="s">
        <v>59</v>
      </c>
      <c r="D101" s="3">
        <v>900</v>
      </c>
      <c r="E101" s="3">
        <v>0</v>
      </c>
      <c r="F101" s="40">
        <f t="shared" si="9"/>
        <v>0</v>
      </c>
      <c r="G101" s="41"/>
      <c r="H101" s="39"/>
      <c r="I101" s="40"/>
      <c r="J101" s="38">
        <f t="shared" si="6"/>
        <v>900</v>
      </c>
      <c r="K101" s="3">
        <f t="shared" si="7"/>
        <v>0</v>
      </c>
      <c r="L101" s="37">
        <f t="shared" si="8"/>
        <v>0</v>
      </c>
    </row>
    <row r="102" spans="1:12" ht="48.75" customHeight="1">
      <c r="A102" s="27"/>
      <c r="B102" s="2">
        <v>31030000</v>
      </c>
      <c r="C102" s="27" t="s">
        <v>84</v>
      </c>
      <c r="D102" s="39"/>
      <c r="E102" s="39"/>
      <c r="F102" s="40"/>
      <c r="G102" s="3">
        <v>8414</v>
      </c>
      <c r="H102" s="3">
        <v>8412.65</v>
      </c>
      <c r="I102" s="40">
        <f aca="true" t="shared" si="11" ref="I102:I108">H102/G102*100</f>
        <v>99.98395531257428</v>
      </c>
      <c r="J102" s="38">
        <f t="shared" si="6"/>
        <v>8414</v>
      </c>
      <c r="K102" s="3">
        <f t="shared" si="7"/>
        <v>8412.65</v>
      </c>
      <c r="L102" s="37">
        <f t="shared" si="8"/>
        <v>99.98395531257428</v>
      </c>
    </row>
    <row r="103" spans="1:12" ht="25.5">
      <c r="A103" s="27"/>
      <c r="B103" s="2">
        <v>33000000</v>
      </c>
      <c r="C103" s="27" t="s">
        <v>85</v>
      </c>
      <c r="D103" s="39"/>
      <c r="E103" s="39"/>
      <c r="F103" s="40"/>
      <c r="G103" s="3">
        <v>12291586</v>
      </c>
      <c r="H103" s="3">
        <v>14488742.19</v>
      </c>
      <c r="I103" s="40">
        <f t="shared" si="11"/>
        <v>117.8752863137434</v>
      </c>
      <c r="J103" s="38">
        <f t="shared" si="6"/>
        <v>12291586</v>
      </c>
      <c r="K103" s="3">
        <f t="shared" si="7"/>
        <v>14488742.19</v>
      </c>
      <c r="L103" s="37">
        <f t="shared" si="8"/>
        <v>117.8752863137434</v>
      </c>
    </row>
    <row r="104" spans="1:12" ht="12.75">
      <c r="A104" s="27"/>
      <c r="B104" s="2">
        <v>33010000</v>
      </c>
      <c r="C104" s="27" t="s">
        <v>86</v>
      </c>
      <c r="D104" s="39"/>
      <c r="E104" s="39"/>
      <c r="F104" s="40"/>
      <c r="G104" s="3">
        <v>12291586</v>
      </c>
      <c r="H104" s="3">
        <v>14488742.19</v>
      </c>
      <c r="I104" s="40">
        <f t="shared" si="11"/>
        <v>117.8752863137434</v>
      </c>
      <c r="J104" s="38">
        <f t="shared" si="6"/>
        <v>12291586</v>
      </c>
      <c r="K104" s="3">
        <f t="shared" si="7"/>
        <v>14488742.19</v>
      </c>
      <c r="L104" s="37">
        <f t="shared" si="8"/>
        <v>117.8752863137434</v>
      </c>
    </row>
    <row r="105" spans="1:12" ht="69.75" customHeight="1">
      <c r="A105" s="27"/>
      <c r="B105" s="2">
        <v>33010100</v>
      </c>
      <c r="C105" s="27" t="s">
        <v>87</v>
      </c>
      <c r="D105" s="39"/>
      <c r="E105" s="39"/>
      <c r="F105" s="40"/>
      <c r="G105" s="3">
        <v>12081799</v>
      </c>
      <c r="H105" s="3">
        <v>14079110.18</v>
      </c>
      <c r="I105" s="40">
        <f t="shared" si="11"/>
        <v>116.53157100196749</v>
      </c>
      <c r="J105" s="38">
        <f t="shared" si="6"/>
        <v>12081799</v>
      </c>
      <c r="K105" s="3">
        <f t="shared" si="7"/>
        <v>14079110.18</v>
      </c>
      <c r="L105" s="37">
        <f t="shared" si="8"/>
        <v>116.53157100196749</v>
      </c>
    </row>
    <row r="106" spans="1:12" ht="69.75" customHeight="1">
      <c r="A106" s="27"/>
      <c r="B106" s="2">
        <v>33010500</v>
      </c>
      <c r="C106" s="27" t="s">
        <v>294</v>
      </c>
      <c r="D106" s="39"/>
      <c r="E106" s="39"/>
      <c r="F106" s="40"/>
      <c r="G106" s="3">
        <v>209787</v>
      </c>
      <c r="H106" s="3">
        <v>409632.01</v>
      </c>
      <c r="I106" s="40">
        <f t="shared" si="11"/>
        <v>195.26091225862422</v>
      </c>
      <c r="J106" s="38">
        <f>D106+G106</f>
        <v>209787</v>
      </c>
      <c r="K106" s="3">
        <f>E106+H106</f>
        <v>409632.01</v>
      </c>
      <c r="L106" s="37">
        <f t="shared" si="8"/>
        <v>195.26091225862422</v>
      </c>
    </row>
    <row r="107" spans="1:12" ht="17.25" customHeight="1">
      <c r="A107" s="27"/>
      <c r="B107" s="29">
        <v>40000000</v>
      </c>
      <c r="C107" s="29" t="s">
        <v>60</v>
      </c>
      <c r="D107" s="4">
        <v>149527704.38</v>
      </c>
      <c r="E107" s="4">
        <v>137808505.79999998</v>
      </c>
      <c r="F107" s="42">
        <f t="shared" si="9"/>
        <v>92.16252357475</v>
      </c>
      <c r="G107" s="4">
        <v>11547646</v>
      </c>
      <c r="H107" s="4">
        <v>11155756</v>
      </c>
      <c r="I107" s="42">
        <f t="shared" si="11"/>
        <v>96.60632132297786</v>
      </c>
      <c r="J107" s="43">
        <f t="shared" si="6"/>
        <v>161075350.38</v>
      </c>
      <c r="K107" s="4">
        <f t="shared" si="7"/>
        <v>148964261.79999998</v>
      </c>
      <c r="L107" s="44">
        <f t="shared" si="8"/>
        <v>92.48110368754237</v>
      </c>
    </row>
    <row r="108" spans="1:12" ht="12.75">
      <c r="A108" s="27"/>
      <c r="B108" s="27">
        <v>41000000</v>
      </c>
      <c r="C108" s="27" t="s">
        <v>61</v>
      </c>
      <c r="D108" s="3">
        <v>149527704.38</v>
      </c>
      <c r="E108" s="3">
        <v>137808505.79999998</v>
      </c>
      <c r="F108" s="40">
        <f t="shared" si="9"/>
        <v>92.16252357475</v>
      </c>
      <c r="G108" s="3">
        <v>11547646</v>
      </c>
      <c r="H108" s="3">
        <v>11155756</v>
      </c>
      <c r="I108" s="40">
        <f t="shared" si="11"/>
        <v>96.60632132297786</v>
      </c>
      <c r="J108" s="38">
        <f t="shared" si="6"/>
        <v>161075350.38</v>
      </c>
      <c r="K108" s="3">
        <f t="shared" si="7"/>
        <v>148964261.79999998</v>
      </c>
      <c r="L108" s="37">
        <f t="shared" si="8"/>
        <v>92.48110368754237</v>
      </c>
    </row>
    <row r="109" spans="1:12" ht="25.5">
      <c r="A109" s="27"/>
      <c r="B109" s="2">
        <v>41020000</v>
      </c>
      <c r="C109" s="27" t="s">
        <v>254</v>
      </c>
      <c r="D109" s="3">
        <v>35338900</v>
      </c>
      <c r="E109" s="3">
        <v>32393900</v>
      </c>
      <c r="F109" s="40">
        <f t="shared" si="9"/>
        <v>91.66640727357105</v>
      </c>
      <c r="G109" s="39"/>
      <c r="H109" s="39"/>
      <c r="I109" s="40"/>
      <c r="J109" s="38">
        <f>D109+G109</f>
        <v>35338900</v>
      </c>
      <c r="K109" s="3">
        <f>E109+H109</f>
        <v>32393900</v>
      </c>
      <c r="L109" s="37">
        <f>K109/J109*100</f>
        <v>91.66640727357105</v>
      </c>
    </row>
    <row r="110" spans="1:12" ht="12.75">
      <c r="A110" s="27"/>
      <c r="B110" s="2">
        <v>41020100</v>
      </c>
      <c r="C110" s="2" t="s">
        <v>255</v>
      </c>
      <c r="D110" s="3">
        <v>35338900</v>
      </c>
      <c r="E110" s="3">
        <v>32393900</v>
      </c>
      <c r="F110" s="40">
        <f t="shared" si="9"/>
        <v>91.66640727357105</v>
      </c>
      <c r="G110" s="39"/>
      <c r="H110" s="39"/>
      <c r="I110" s="40"/>
      <c r="J110" s="38">
        <f>D110+G110</f>
        <v>35338900</v>
      </c>
      <c r="K110" s="3">
        <f>E110+H110</f>
        <v>32393900</v>
      </c>
      <c r="L110" s="37">
        <f>K110/J110*100</f>
        <v>91.66640727357105</v>
      </c>
    </row>
    <row r="111" spans="1:12" ht="25.5">
      <c r="A111" s="27"/>
      <c r="B111" s="27">
        <v>41030000</v>
      </c>
      <c r="C111" s="27" t="s">
        <v>62</v>
      </c>
      <c r="D111" s="3">
        <v>109673500</v>
      </c>
      <c r="E111" s="3">
        <v>101328600</v>
      </c>
      <c r="F111" s="40">
        <f t="shared" si="9"/>
        <v>92.39114280113245</v>
      </c>
      <c r="G111" s="39"/>
      <c r="H111" s="39"/>
      <c r="I111" s="40"/>
      <c r="J111" s="38">
        <f t="shared" si="6"/>
        <v>109673500</v>
      </c>
      <c r="K111" s="3">
        <f t="shared" si="7"/>
        <v>101328600</v>
      </c>
      <c r="L111" s="37">
        <f t="shared" si="8"/>
        <v>92.39114280113245</v>
      </c>
    </row>
    <row r="112" spans="1:12" ht="25.5">
      <c r="A112" s="27"/>
      <c r="B112" s="27">
        <v>41033900</v>
      </c>
      <c r="C112" s="27" t="s">
        <v>63</v>
      </c>
      <c r="D112" s="3">
        <v>109673500</v>
      </c>
      <c r="E112" s="3">
        <v>101328600</v>
      </c>
      <c r="F112" s="40">
        <f t="shared" si="9"/>
        <v>92.39114280113245</v>
      </c>
      <c r="G112" s="39"/>
      <c r="H112" s="39"/>
      <c r="I112" s="40"/>
      <c r="J112" s="38">
        <f t="shared" si="6"/>
        <v>109673500</v>
      </c>
      <c r="K112" s="3">
        <f t="shared" si="7"/>
        <v>101328600</v>
      </c>
      <c r="L112" s="37">
        <f t="shared" si="8"/>
        <v>92.39114280113245</v>
      </c>
    </row>
    <row r="113" spans="1:12" ht="25.5">
      <c r="A113" s="27"/>
      <c r="B113" s="2">
        <v>41040000</v>
      </c>
      <c r="C113" s="27" t="s">
        <v>338</v>
      </c>
      <c r="D113" s="3">
        <v>587177</v>
      </c>
      <c r="E113" s="3">
        <v>587177</v>
      </c>
      <c r="F113" s="40">
        <f t="shared" si="9"/>
        <v>100</v>
      </c>
      <c r="G113" s="39"/>
      <c r="H113" s="39"/>
      <c r="I113" s="40"/>
      <c r="J113" s="38">
        <f>D113+G113</f>
        <v>587177</v>
      </c>
      <c r="K113" s="3">
        <f>E113+H113</f>
        <v>587177</v>
      </c>
      <c r="L113" s="37">
        <f>K113/J113*100</f>
        <v>100</v>
      </c>
    </row>
    <row r="114" spans="1:12" ht="12.75">
      <c r="A114" s="27"/>
      <c r="B114" s="2">
        <v>41040400</v>
      </c>
      <c r="C114" s="2" t="s">
        <v>339</v>
      </c>
      <c r="D114" s="3">
        <v>587177</v>
      </c>
      <c r="E114" s="3">
        <v>587177</v>
      </c>
      <c r="F114" s="40">
        <f t="shared" si="9"/>
        <v>100</v>
      </c>
      <c r="G114" s="39"/>
      <c r="H114" s="39"/>
      <c r="I114" s="40"/>
      <c r="J114" s="38">
        <f>D114+G114</f>
        <v>587177</v>
      </c>
      <c r="K114" s="3">
        <f>E114+H114</f>
        <v>587177</v>
      </c>
      <c r="L114" s="37">
        <f>K114/J114*100</f>
        <v>100</v>
      </c>
    </row>
    <row r="115" spans="1:12" ht="25.5">
      <c r="A115" s="27"/>
      <c r="B115" s="27">
        <v>41050000</v>
      </c>
      <c r="C115" s="27" t="s">
        <v>64</v>
      </c>
      <c r="D115" s="3">
        <v>3928127.38</v>
      </c>
      <c r="E115" s="3">
        <v>3498828.8</v>
      </c>
      <c r="F115" s="40">
        <f t="shared" si="9"/>
        <v>89.07116448957926</v>
      </c>
      <c r="G115" s="3">
        <v>11547646</v>
      </c>
      <c r="H115" s="3">
        <v>11155756</v>
      </c>
      <c r="I115" s="40">
        <f>H115/G115*100</f>
        <v>96.60632132297786</v>
      </c>
      <c r="J115" s="38">
        <f t="shared" si="6"/>
        <v>15475773.379999999</v>
      </c>
      <c r="K115" s="3">
        <f t="shared" si="7"/>
        <v>14654584.8</v>
      </c>
      <c r="L115" s="37">
        <f t="shared" si="8"/>
        <v>94.69371539737553</v>
      </c>
    </row>
    <row r="116" spans="1:12" ht="42" customHeight="1">
      <c r="A116" s="27"/>
      <c r="B116" s="27">
        <v>41051000</v>
      </c>
      <c r="C116" s="27" t="s">
        <v>65</v>
      </c>
      <c r="D116" s="3">
        <v>1495000</v>
      </c>
      <c r="E116" s="3">
        <v>1403500</v>
      </c>
      <c r="F116" s="40">
        <f t="shared" si="9"/>
        <v>93.87959866220736</v>
      </c>
      <c r="G116" s="3">
        <v>391890</v>
      </c>
      <c r="H116" s="39"/>
      <c r="I116" s="40">
        <f>H116/G116*100</f>
        <v>0</v>
      </c>
      <c r="J116" s="38">
        <f t="shared" si="6"/>
        <v>1886890</v>
      </c>
      <c r="K116" s="3">
        <f t="shared" si="7"/>
        <v>1403500</v>
      </c>
      <c r="L116" s="37">
        <f t="shared" si="8"/>
        <v>74.38165446846398</v>
      </c>
    </row>
    <row r="117" spans="1:12" ht="53.25" customHeight="1">
      <c r="A117" s="27"/>
      <c r="B117" s="2">
        <v>41051200</v>
      </c>
      <c r="C117" s="27" t="s">
        <v>333</v>
      </c>
      <c r="D117" s="3">
        <v>324000</v>
      </c>
      <c r="E117" s="3">
        <v>210959.1</v>
      </c>
      <c r="F117" s="40">
        <f t="shared" si="9"/>
        <v>65.11083333333335</v>
      </c>
      <c r="G117" s="39"/>
      <c r="H117" s="39"/>
      <c r="I117" s="40"/>
      <c r="J117" s="38">
        <f>D117+G117</f>
        <v>324000</v>
      </c>
      <c r="K117" s="3">
        <f>E117+H117</f>
        <v>210959.1</v>
      </c>
      <c r="L117" s="37">
        <f>K117/J117*100</f>
        <v>65.11083333333335</v>
      </c>
    </row>
    <row r="118" spans="1:12" ht="30.75" customHeight="1">
      <c r="A118" s="27"/>
      <c r="B118" s="2">
        <v>41053400</v>
      </c>
      <c r="C118" s="27" t="s">
        <v>323</v>
      </c>
      <c r="D118" s="3"/>
      <c r="E118" s="3"/>
      <c r="F118" s="40"/>
      <c r="G118" s="3">
        <v>9456966</v>
      </c>
      <c r="H118" s="3">
        <v>9456966</v>
      </c>
      <c r="I118" s="40">
        <f>H118/G118*100</f>
        <v>100</v>
      </c>
      <c r="J118" s="38">
        <f>D118+G118</f>
        <v>9456966</v>
      </c>
      <c r="K118" s="3">
        <f>E118+H118</f>
        <v>9456966</v>
      </c>
      <c r="L118" s="37">
        <f>K118/J118*100</f>
        <v>100</v>
      </c>
    </row>
    <row r="119" spans="1:12" ht="20.25" customHeight="1">
      <c r="A119" s="27"/>
      <c r="B119" s="27">
        <v>41053900</v>
      </c>
      <c r="C119" s="27" t="s">
        <v>66</v>
      </c>
      <c r="D119" s="3">
        <v>1330663.38</v>
      </c>
      <c r="E119" s="3">
        <v>1115713.7</v>
      </c>
      <c r="F119" s="48">
        <f t="shared" si="9"/>
        <v>83.84642703551367</v>
      </c>
      <c r="G119" s="3">
        <v>1698790</v>
      </c>
      <c r="H119" s="3">
        <v>1698790</v>
      </c>
      <c r="I119" s="40">
        <f>H119/G119*100</f>
        <v>100</v>
      </c>
      <c r="J119" s="38">
        <f t="shared" si="6"/>
        <v>3029453.38</v>
      </c>
      <c r="K119" s="3">
        <f t="shared" si="7"/>
        <v>2814503.7</v>
      </c>
      <c r="L119" s="37">
        <f t="shared" si="8"/>
        <v>92.90467113905547</v>
      </c>
    </row>
    <row r="120" spans="1:12" ht="63.75" customHeight="1">
      <c r="A120" s="27"/>
      <c r="B120" s="2">
        <v>41057700</v>
      </c>
      <c r="C120" s="27" t="s">
        <v>334</v>
      </c>
      <c r="D120" s="3">
        <v>78464</v>
      </c>
      <c r="E120" s="3">
        <v>68656</v>
      </c>
      <c r="F120" s="40">
        <f t="shared" si="9"/>
        <v>87.5</v>
      </c>
      <c r="G120" s="77"/>
      <c r="H120" s="77"/>
      <c r="I120" s="46"/>
      <c r="J120" s="38">
        <f aca="true" t="shared" si="12" ref="J120:K123">D120+G120</f>
        <v>78464</v>
      </c>
      <c r="K120" s="3">
        <f t="shared" si="12"/>
        <v>68656</v>
      </c>
      <c r="L120" s="37">
        <f>K120/J120*100</f>
        <v>87.5</v>
      </c>
    </row>
    <row r="121" spans="1:12" ht="56.25" customHeight="1">
      <c r="A121" s="82"/>
      <c r="B121" s="2">
        <v>41059000</v>
      </c>
      <c r="C121" s="27" t="s">
        <v>346</v>
      </c>
      <c r="D121" s="3">
        <v>700000</v>
      </c>
      <c r="E121" s="3">
        <v>700000</v>
      </c>
      <c r="F121" s="40">
        <f>E121/D121*100</f>
        <v>100</v>
      </c>
      <c r="G121" s="77"/>
      <c r="H121" s="77"/>
      <c r="I121" s="46"/>
      <c r="J121" s="38">
        <f>D121+G121</f>
        <v>700000</v>
      </c>
      <c r="K121" s="3">
        <f>E121+H121</f>
        <v>700000</v>
      </c>
      <c r="L121" s="37">
        <f>K121/J121*100</f>
        <v>100</v>
      </c>
    </row>
    <row r="122" spans="1:12" ht="12.75" customHeight="1">
      <c r="A122" s="10"/>
      <c r="B122" s="90" t="s">
        <v>67</v>
      </c>
      <c r="C122" s="91"/>
      <c r="D122" s="4">
        <v>276159308</v>
      </c>
      <c r="E122" s="4">
        <v>269138325.15999997</v>
      </c>
      <c r="F122" s="42">
        <f t="shared" si="9"/>
        <v>97.45763309922545</v>
      </c>
      <c r="G122" s="4">
        <v>24804540</v>
      </c>
      <c r="H122" s="4">
        <v>31492486.580000002</v>
      </c>
      <c r="I122" s="42">
        <f>H122/G122*100</f>
        <v>126.96259063864923</v>
      </c>
      <c r="J122" s="43">
        <f t="shared" si="12"/>
        <v>300963848</v>
      </c>
      <c r="K122" s="4">
        <f t="shared" si="12"/>
        <v>300630811.73999995</v>
      </c>
      <c r="L122" s="44">
        <f>K122/J122*100</f>
        <v>99.88934343370036</v>
      </c>
    </row>
    <row r="123" spans="1:12" ht="13.5" thickBot="1">
      <c r="A123" s="10"/>
      <c r="B123" s="90" t="s">
        <v>68</v>
      </c>
      <c r="C123" s="91"/>
      <c r="D123" s="4">
        <v>425687012.38</v>
      </c>
      <c r="E123" s="4">
        <v>406946830.96</v>
      </c>
      <c r="F123" s="49">
        <f>E123/D123*100</f>
        <v>95.59766192648812</v>
      </c>
      <c r="G123" s="4">
        <v>36352186</v>
      </c>
      <c r="H123" s="4">
        <v>42648242.58</v>
      </c>
      <c r="I123" s="42">
        <f>H123/G123*100</f>
        <v>117.31960928016818</v>
      </c>
      <c r="J123" s="50">
        <f t="shared" si="12"/>
        <v>462039198.38</v>
      </c>
      <c r="K123" s="51">
        <f t="shared" si="12"/>
        <v>449595073.53999996</v>
      </c>
      <c r="L123" s="52">
        <f>K123/J123*100</f>
        <v>97.30669499825305</v>
      </c>
    </row>
    <row r="124" spans="1:3" ht="12.75">
      <c r="A124" s="30"/>
      <c r="B124" s="30"/>
      <c r="C124" s="30"/>
    </row>
    <row r="125" spans="1:3" ht="12.75">
      <c r="A125" s="30"/>
      <c r="B125" s="30"/>
      <c r="C125" s="30"/>
    </row>
    <row r="126" spans="1:3" ht="12.75">
      <c r="A126" s="30"/>
      <c r="B126" s="30"/>
      <c r="C126" s="30"/>
    </row>
    <row r="127" spans="1:3" ht="12.75">
      <c r="A127" s="30"/>
      <c r="B127" s="30"/>
      <c r="C127" s="30"/>
    </row>
    <row r="128" spans="1:3" ht="12.75">
      <c r="A128" s="30"/>
      <c r="B128" s="30"/>
      <c r="C128" s="30"/>
    </row>
    <row r="129" spans="1:3" ht="12.75">
      <c r="A129" s="30"/>
      <c r="B129" s="30"/>
      <c r="C129" s="30"/>
    </row>
    <row r="130" spans="1:3" ht="12.75">
      <c r="A130" s="30"/>
      <c r="B130" s="30"/>
      <c r="C130" s="30"/>
    </row>
    <row r="131" spans="1:3" ht="12.75">
      <c r="A131" s="30"/>
      <c r="B131" s="30"/>
      <c r="C131" s="30"/>
    </row>
    <row r="132" spans="1:3" ht="12.75">
      <c r="A132" s="30"/>
      <c r="B132" s="30"/>
      <c r="C132" s="30"/>
    </row>
    <row r="133" spans="1:3" ht="12.75">
      <c r="A133" s="30"/>
      <c r="B133" s="30"/>
      <c r="C133" s="30"/>
    </row>
    <row r="134" spans="1:3" ht="12.75">
      <c r="A134" s="30"/>
      <c r="B134" s="30"/>
      <c r="C134" s="30"/>
    </row>
    <row r="135" spans="1:3" ht="12.75">
      <c r="A135" s="30"/>
      <c r="B135" s="30"/>
      <c r="C135" s="30"/>
    </row>
    <row r="136" spans="1:3" ht="12.75">
      <c r="A136" s="30"/>
      <c r="B136" s="30"/>
      <c r="C136" s="30"/>
    </row>
    <row r="137" spans="1:3" ht="12.75">
      <c r="A137" s="30"/>
      <c r="B137" s="30"/>
      <c r="C137" s="30"/>
    </row>
    <row r="138" spans="1:3" ht="12.75">
      <c r="A138" s="30"/>
      <c r="B138" s="30"/>
      <c r="C138" s="30"/>
    </row>
    <row r="139" spans="1:3" ht="12.75">
      <c r="A139" s="30"/>
      <c r="B139" s="30"/>
      <c r="C139" s="30"/>
    </row>
    <row r="140" spans="1:3" ht="12.75">
      <c r="A140" s="30"/>
      <c r="B140" s="30"/>
      <c r="C140" s="30"/>
    </row>
    <row r="141" spans="1:3" ht="12.75">
      <c r="A141" s="30"/>
      <c r="B141" s="30"/>
      <c r="C141" s="30"/>
    </row>
    <row r="142" spans="1:3" ht="12.75">
      <c r="A142" s="30"/>
      <c r="B142" s="30"/>
      <c r="C142" s="30"/>
    </row>
    <row r="143" spans="1:3" ht="12.75">
      <c r="A143" s="30"/>
      <c r="B143" s="30"/>
      <c r="C143" s="30"/>
    </row>
    <row r="144" spans="1:3" ht="12.75">
      <c r="A144" s="30"/>
      <c r="B144" s="30"/>
      <c r="C144" s="30"/>
    </row>
    <row r="145" spans="1:3" ht="12.75">
      <c r="A145" s="30"/>
      <c r="B145" s="30"/>
      <c r="C145" s="30"/>
    </row>
    <row r="146" spans="1:3" ht="12.75">
      <c r="A146" s="30"/>
      <c r="B146" s="30"/>
      <c r="C146" s="30"/>
    </row>
    <row r="147" spans="1:3" ht="12.75">
      <c r="A147" s="30"/>
      <c r="B147" s="30"/>
      <c r="C147" s="30"/>
    </row>
    <row r="148" spans="1:3" ht="12.75">
      <c r="A148" s="30"/>
      <c r="B148" s="30"/>
      <c r="C148" s="30"/>
    </row>
    <row r="149" spans="1:3" ht="12.75">
      <c r="A149" s="30"/>
      <c r="B149" s="30"/>
      <c r="C149" s="30"/>
    </row>
    <row r="150" spans="1:3" ht="12.75">
      <c r="A150" s="30"/>
      <c r="B150" s="30"/>
      <c r="C150" s="30"/>
    </row>
    <row r="151" spans="1:3" ht="12.75">
      <c r="A151" s="30"/>
      <c r="B151" s="30"/>
      <c r="C151" s="30"/>
    </row>
    <row r="152" spans="1:3" ht="12.75">
      <c r="A152" s="30"/>
      <c r="B152" s="30"/>
      <c r="C152" s="30"/>
    </row>
    <row r="153" spans="1:3" ht="12.75">
      <c r="A153" s="30"/>
      <c r="B153" s="30"/>
      <c r="C153" s="30"/>
    </row>
    <row r="154" spans="1:3" ht="12.75">
      <c r="A154" s="30"/>
      <c r="B154" s="30"/>
      <c r="C154" s="30"/>
    </row>
  </sheetData>
  <mergeCells count="8">
    <mergeCell ref="B122:C122"/>
    <mergeCell ref="B123:C123"/>
    <mergeCell ref="G7:I7"/>
    <mergeCell ref="J7:L7"/>
    <mergeCell ref="A7:A8"/>
    <mergeCell ref="B7:B8"/>
    <mergeCell ref="C7:C8"/>
    <mergeCell ref="D7:F7"/>
  </mergeCells>
  <printOptions/>
  <pageMargins left="0.35" right="0.23" top="0.34" bottom="0.34" header="0" footer="0"/>
  <pageSetup fitToHeight="50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8"/>
  <sheetViews>
    <sheetView workbookViewId="0" topLeftCell="A1">
      <pane xSplit="2" ySplit="7" topLeftCell="D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88" sqref="K88"/>
    </sheetView>
  </sheetViews>
  <sheetFormatPr defaultColWidth="9.00390625" defaultRowHeight="12.75"/>
  <cols>
    <col min="1" max="1" width="9.375" style="0" customWidth="1"/>
    <col min="2" max="2" width="50.75390625" style="0" customWidth="1"/>
    <col min="3" max="3" width="16.375" style="0" customWidth="1"/>
    <col min="4" max="4" width="15.75390625" style="0" customWidth="1"/>
    <col min="5" max="5" width="7.75390625" style="0" customWidth="1"/>
    <col min="6" max="6" width="17.25390625" style="0" customWidth="1"/>
    <col min="7" max="7" width="15.625" style="0" customWidth="1"/>
    <col min="8" max="8" width="8.125" style="0" customWidth="1"/>
    <col min="9" max="9" width="16.375" style="0" customWidth="1"/>
    <col min="10" max="10" width="16.00390625" style="0" customWidth="1"/>
    <col min="11" max="11" width="8.375" style="0" customWidth="1"/>
    <col min="12" max="12" width="12.75390625" style="0" bestFit="1" customWidth="1"/>
  </cols>
  <sheetData>
    <row r="2" spans="1:4" ht="18">
      <c r="A2" s="7" t="s">
        <v>296</v>
      </c>
      <c r="B2" s="6"/>
      <c r="C2" s="6"/>
      <c r="D2" s="6"/>
    </row>
    <row r="3" spans="1:4" ht="12.75">
      <c r="A3" s="94" t="s">
        <v>356</v>
      </c>
      <c r="B3" s="94"/>
      <c r="C3" s="94"/>
      <c r="D3" s="94"/>
    </row>
    <row r="4" spans="1:4" ht="18">
      <c r="A4" s="93" t="s">
        <v>179</v>
      </c>
      <c r="B4" s="93"/>
      <c r="C4" s="93"/>
      <c r="D4" s="93"/>
    </row>
    <row r="5" spans="1:10" ht="14.25" customHeight="1">
      <c r="A5" s="1"/>
      <c r="B5" s="1"/>
      <c r="C5" s="1"/>
      <c r="D5" s="1"/>
      <c r="J5" t="s">
        <v>73</v>
      </c>
    </row>
    <row r="6" spans="1:11" ht="12.75">
      <c r="A6" s="2"/>
      <c r="B6" s="2"/>
      <c r="C6" s="95" t="s">
        <v>69</v>
      </c>
      <c r="D6" s="96"/>
      <c r="E6" s="97"/>
      <c r="F6" s="92" t="s">
        <v>70</v>
      </c>
      <c r="G6" s="92"/>
      <c r="H6" s="92"/>
      <c r="I6" s="92" t="s">
        <v>71</v>
      </c>
      <c r="J6" s="92"/>
      <c r="K6" s="92"/>
    </row>
    <row r="7" spans="1:11" s="1" customFormat="1" ht="51">
      <c r="A7" s="15" t="s">
        <v>88</v>
      </c>
      <c r="B7" s="15" t="s">
        <v>89</v>
      </c>
      <c r="C7" s="15" t="s">
        <v>300</v>
      </c>
      <c r="D7" s="15" t="s">
        <v>358</v>
      </c>
      <c r="E7" s="15" t="s">
        <v>177</v>
      </c>
      <c r="F7" s="15" t="s">
        <v>300</v>
      </c>
      <c r="G7" s="15" t="s">
        <v>358</v>
      </c>
      <c r="H7" s="15" t="s">
        <v>177</v>
      </c>
      <c r="I7" s="15" t="s">
        <v>300</v>
      </c>
      <c r="J7" s="15" t="s">
        <v>358</v>
      </c>
      <c r="K7" s="15" t="s">
        <v>177</v>
      </c>
    </row>
    <row r="8" spans="1:11" s="1" customFormat="1" ht="12.75">
      <c r="A8" s="20" t="s">
        <v>178</v>
      </c>
      <c r="B8" s="21" t="s">
        <v>289</v>
      </c>
      <c r="C8" s="53">
        <f>SUM(C9:C13)</f>
        <v>45464318</v>
      </c>
      <c r="D8" s="53">
        <f>SUM(D9:D13)</f>
        <v>37103119.18999999</v>
      </c>
      <c r="E8" s="54">
        <f>D8/C8*100</f>
        <v>81.60931654138085</v>
      </c>
      <c r="F8" s="54">
        <f>SUM(F9:F13)</f>
        <v>340000</v>
      </c>
      <c r="G8" s="54">
        <f>SUM(G9:G13)</f>
        <v>633775.21</v>
      </c>
      <c r="H8" s="55">
        <f>G8/F8*100</f>
        <v>186.40447352941177</v>
      </c>
      <c r="I8" s="54">
        <f>F8+C8</f>
        <v>45804318</v>
      </c>
      <c r="J8" s="54">
        <f>G8+D8</f>
        <v>37736894.39999999</v>
      </c>
      <c r="K8" s="55">
        <f>J8/I8*100</f>
        <v>82.38719851696075</v>
      </c>
    </row>
    <row r="9" spans="1:11" ht="51">
      <c r="A9" s="16" t="s">
        <v>90</v>
      </c>
      <c r="B9" s="17" t="s">
        <v>91</v>
      </c>
      <c r="C9" s="56">
        <v>36971905</v>
      </c>
      <c r="D9" s="56">
        <v>29898036.119999994</v>
      </c>
      <c r="E9" s="57">
        <f aca="true" t="shared" si="0" ref="E9:E103">D9/C9*100</f>
        <v>80.86690723672474</v>
      </c>
      <c r="F9" s="56">
        <v>280000</v>
      </c>
      <c r="G9" s="56">
        <v>573775.21</v>
      </c>
      <c r="H9" s="59">
        <f>G9/F9*100</f>
        <v>204.9197178571428</v>
      </c>
      <c r="I9" s="57">
        <f aca="true" t="shared" si="1" ref="I9:I45">F9+C9</f>
        <v>37251905</v>
      </c>
      <c r="J9" s="57">
        <f aca="true" t="shared" si="2" ref="J9:J72">G9+D9</f>
        <v>30471811.329999994</v>
      </c>
      <c r="K9" s="59">
        <f aca="true" t="shared" si="3" ref="K9:K72">J9/I9*100</f>
        <v>81.79933705403789</v>
      </c>
    </row>
    <row r="10" spans="1:11" ht="27.75" customHeight="1">
      <c r="A10" s="28" t="s">
        <v>316</v>
      </c>
      <c r="B10" s="31" t="s">
        <v>94</v>
      </c>
      <c r="C10" s="56">
        <v>2077816</v>
      </c>
      <c r="D10" s="56">
        <v>1858619.92</v>
      </c>
      <c r="E10" s="57">
        <f t="shared" si="0"/>
        <v>89.45065010568788</v>
      </c>
      <c r="F10" s="56"/>
      <c r="G10" s="56"/>
      <c r="H10" s="59"/>
      <c r="I10" s="57">
        <f>F10+C10</f>
        <v>2077816</v>
      </c>
      <c r="J10" s="57">
        <f>G10+D10</f>
        <v>1858619.92</v>
      </c>
      <c r="K10" s="59">
        <f>J10/I10*100</f>
        <v>89.45065010568788</v>
      </c>
    </row>
    <row r="11" spans="1:11" ht="12.75">
      <c r="A11" s="16" t="s">
        <v>92</v>
      </c>
      <c r="B11" s="17" t="s">
        <v>93</v>
      </c>
      <c r="C11" s="56">
        <v>992397</v>
      </c>
      <c r="D11" s="56">
        <v>771856.04</v>
      </c>
      <c r="E11" s="57">
        <f t="shared" si="0"/>
        <v>77.77694209071572</v>
      </c>
      <c r="F11" s="60"/>
      <c r="G11" s="60"/>
      <c r="H11" s="60"/>
      <c r="I11" s="57">
        <f t="shared" si="1"/>
        <v>992397</v>
      </c>
      <c r="J11" s="57">
        <f t="shared" si="2"/>
        <v>771856.04</v>
      </c>
      <c r="K11" s="59">
        <f t="shared" si="3"/>
        <v>77.77694209071572</v>
      </c>
    </row>
    <row r="12" spans="1:12" ht="25.5">
      <c r="A12" s="16" t="s">
        <v>256</v>
      </c>
      <c r="B12" s="17" t="s">
        <v>94</v>
      </c>
      <c r="C12" s="56">
        <v>1595900</v>
      </c>
      <c r="D12" s="56">
        <v>1362460.58</v>
      </c>
      <c r="E12" s="57">
        <f t="shared" si="0"/>
        <v>85.37255341813398</v>
      </c>
      <c r="F12" s="60"/>
      <c r="G12" s="60"/>
      <c r="H12" s="60"/>
      <c r="I12" s="57">
        <f t="shared" si="1"/>
        <v>1595900</v>
      </c>
      <c r="J12" s="57">
        <f t="shared" si="2"/>
        <v>1362460.58</v>
      </c>
      <c r="K12" s="59">
        <f t="shared" si="3"/>
        <v>85.37255341813398</v>
      </c>
      <c r="L12" s="32"/>
    </row>
    <row r="13" spans="1:12" ht="25.5">
      <c r="A13" s="16" t="s">
        <v>95</v>
      </c>
      <c r="B13" s="17" t="s">
        <v>94</v>
      </c>
      <c r="C13" s="56">
        <v>3826300</v>
      </c>
      <c r="D13" s="56">
        <v>3212146.53</v>
      </c>
      <c r="E13" s="57">
        <f t="shared" si="0"/>
        <v>83.9491553197606</v>
      </c>
      <c r="F13" s="58">
        <v>60000</v>
      </c>
      <c r="G13" s="58">
        <v>60000</v>
      </c>
      <c r="H13" s="59">
        <f>G13/F13*100</f>
        <v>100</v>
      </c>
      <c r="I13" s="57">
        <f>F13+C13</f>
        <v>3886300</v>
      </c>
      <c r="J13" s="57">
        <f>G13+D13</f>
        <v>3272146.53</v>
      </c>
      <c r="K13" s="59">
        <f t="shared" si="3"/>
        <v>84.19696189177365</v>
      </c>
      <c r="L13" s="32"/>
    </row>
    <row r="14" spans="1:11" ht="12.75">
      <c r="A14" s="18" t="s">
        <v>96</v>
      </c>
      <c r="B14" s="19" t="s">
        <v>97</v>
      </c>
      <c r="C14" s="53">
        <f>SUM(C16:C30)</f>
        <v>243339405.3</v>
      </c>
      <c r="D14" s="53">
        <f>SUM(D16:D30)</f>
        <v>205633488.92999998</v>
      </c>
      <c r="E14" s="54">
        <f t="shared" si="0"/>
        <v>84.50480458620565</v>
      </c>
      <c r="F14" s="53">
        <f>SUM(F15:F30)</f>
        <v>22265677.77</v>
      </c>
      <c r="G14" s="53">
        <f>SUM(G15:G30)</f>
        <v>15407559.910000002</v>
      </c>
      <c r="H14" s="55">
        <f>G14/F14*100</f>
        <v>69.19870155832226</v>
      </c>
      <c r="I14" s="54">
        <f t="shared" si="1"/>
        <v>265605083.07000002</v>
      </c>
      <c r="J14" s="54">
        <f t="shared" si="2"/>
        <v>221041048.83999997</v>
      </c>
      <c r="K14" s="55">
        <f t="shared" si="3"/>
        <v>83.22169375867885</v>
      </c>
    </row>
    <row r="15" spans="1:11" ht="12.75">
      <c r="A15" s="16" t="s">
        <v>341</v>
      </c>
      <c r="B15" s="17" t="s">
        <v>102</v>
      </c>
      <c r="C15" s="61"/>
      <c r="D15" s="61"/>
      <c r="E15" s="78"/>
      <c r="F15" s="56"/>
      <c r="G15" s="56">
        <v>1550283.54</v>
      </c>
      <c r="H15" s="62"/>
      <c r="I15" s="57">
        <f>F15+C15</f>
        <v>0</v>
      </c>
      <c r="J15" s="57">
        <f>G15+D15</f>
        <v>1550283.54</v>
      </c>
      <c r="K15" s="59"/>
    </row>
    <row r="16" spans="1:11" ht="12.75">
      <c r="A16" s="16" t="s">
        <v>257</v>
      </c>
      <c r="B16" s="17" t="s">
        <v>98</v>
      </c>
      <c r="C16" s="56">
        <v>37804100</v>
      </c>
      <c r="D16" s="56">
        <v>30287851.26</v>
      </c>
      <c r="E16" s="57">
        <f t="shared" si="0"/>
        <v>80.11790059808328</v>
      </c>
      <c r="F16" s="56">
        <v>8822709</v>
      </c>
      <c r="G16" s="56">
        <v>4758585.66</v>
      </c>
      <c r="H16" s="59">
        <f>G16/F16*100</f>
        <v>53.93565241696173</v>
      </c>
      <c r="I16" s="57">
        <f t="shared" si="1"/>
        <v>46626809</v>
      </c>
      <c r="J16" s="57">
        <f t="shared" si="2"/>
        <v>35046436.92</v>
      </c>
      <c r="K16" s="59">
        <f t="shared" si="3"/>
        <v>75.1637044688175</v>
      </c>
    </row>
    <row r="17" spans="1:11" ht="38.25">
      <c r="A17" s="16" t="s">
        <v>258</v>
      </c>
      <c r="B17" s="31" t="s">
        <v>304</v>
      </c>
      <c r="C17" s="56">
        <v>69783245.3</v>
      </c>
      <c r="D17" s="56">
        <v>53044710.510000005</v>
      </c>
      <c r="E17" s="57">
        <f t="shared" si="0"/>
        <v>76.01353345199038</v>
      </c>
      <c r="F17" s="56">
        <v>10885318.77</v>
      </c>
      <c r="G17" s="56">
        <v>7644938.11</v>
      </c>
      <c r="H17" s="59">
        <f>G17/F17*100</f>
        <v>70.23164200822022</v>
      </c>
      <c r="I17" s="57">
        <f t="shared" si="1"/>
        <v>80668564.07</v>
      </c>
      <c r="J17" s="57">
        <f t="shared" si="2"/>
        <v>60689648.620000005</v>
      </c>
      <c r="K17" s="59">
        <f t="shared" si="3"/>
        <v>75.23333199204671</v>
      </c>
    </row>
    <row r="18" spans="1:11" ht="27.75" customHeight="1">
      <c r="A18" s="16" t="s">
        <v>259</v>
      </c>
      <c r="B18" s="31" t="s">
        <v>305</v>
      </c>
      <c r="C18" s="56">
        <v>109673500</v>
      </c>
      <c r="D18" s="56">
        <v>100443038.52000001</v>
      </c>
      <c r="E18" s="57">
        <f t="shared" si="0"/>
        <v>91.58369024422491</v>
      </c>
      <c r="F18" s="60"/>
      <c r="G18" s="60"/>
      <c r="H18" s="59"/>
      <c r="I18" s="57">
        <f t="shared" si="1"/>
        <v>109673500</v>
      </c>
      <c r="J18" s="57">
        <f t="shared" si="2"/>
        <v>100443038.52000001</v>
      </c>
      <c r="K18" s="59">
        <f t="shared" si="3"/>
        <v>91.58369024422491</v>
      </c>
    </row>
    <row r="19" spans="1:11" ht="25.5">
      <c r="A19" s="16" t="s">
        <v>260</v>
      </c>
      <c r="B19" s="17" t="s">
        <v>99</v>
      </c>
      <c r="C19" s="56">
        <v>3368850</v>
      </c>
      <c r="D19" s="56">
        <v>2837023.89</v>
      </c>
      <c r="E19" s="57">
        <f t="shared" si="0"/>
        <v>84.21342268133043</v>
      </c>
      <c r="F19" s="56">
        <v>400000</v>
      </c>
      <c r="G19" s="56">
        <v>13208.5</v>
      </c>
      <c r="H19" s="59"/>
      <c r="I19" s="57">
        <f t="shared" si="1"/>
        <v>3768850</v>
      </c>
      <c r="J19" s="57">
        <f t="shared" si="2"/>
        <v>2850232.39</v>
      </c>
      <c r="K19" s="59">
        <f t="shared" si="3"/>
        <v>75.62605012138982</v>
      </c>
    </row>
    <row r="20" spans="1:11" ht="12.75">
      <c r="A20" s="16" t="s">
        <v>261</v>
      </c>
      <c r="B20" s="17" t="s">
        <v>100</v>
      </c>
      <c r="C20" s="56">
        <v>12965800</v>
      </c>
      <c r="D20" s="56">
        <v>11061885.530000001</v>
      </c>
      <c r="E20" s="57">
        <f t="shared" si="0"/>
        <v>85.31587352882198</v>
      </c>
      <c r="F20" s="56">
        <v>761800</v>
      </c>
      <c r="G20" s="56">
        <v>471000</v>
      </c>
      <c r="H20" s="59">
        <f>G20/F20*100</f>
        <v>61.82725124704647</v>
      </c>
      <c r="I20" s="57">
        <f t="shared" si="1"/>
        <v>13727600</v>
      </c>
      <c r="J20" s="57">
        <f t="shared" si="2"/>
        <v>11532885.530000001</v>
      </c>
      <c r="K20" s="59">
        <f t="shared" si="3"/>
        <v>84.01239495614675</v>
      </c>
    </row>
    <row r="21" spans="1:11" ht="12.75">
      <c r="A21" s="16" t="s">
        <v>262</v>
      </c>
      <c r="B21" s="17" t="s">
        <v>101</v>
      </c>
      <c r="C21" s="56">
        <v>6780900</v>
      </c>
      <c r="D21" s="56">
        <v>5645773.82</v>
      </c>
      <c r="E21" s="57">
        <f t="shared" si="0"/>
        <v>83.25994808948664</v>
      </c>
      <c r="F21" s="56"/>
      <c r="G21" s="56">
        <v>223250</v>
      </c>
      <c r="H21" s="59"/>
      <c r="I21" s="57">
        <f t="shared" si="1"/>
        <v>6780900</v>
      </c>
      <c r="J21" s="57">
        <f t="shared" si="2"/>
        <v>5869023.82</v>
      </c>
      <c r="K21" s="59">
        <f t="shared" si="3"/>
        <v>86.55228391511451</v>
      </c>
    </row>
    <row r="22" spans="1:11" ht="12.75">
      <c r="A22" s="16" t="s">
        <v>263</v>
      </c>
      <c r="B22" s="17" t="s">
        <v>102</v>
      </c>
      <c r="C22" s="56">
        <v>20000</v>
      </c>
      <c r="D22" s="56">
        <v>10416.45</v>
      </c>
      <c r="E22" s="57">
        <f t="shared" si="0"/>
        <v>52.08225000000001</v>
      </c>
      <c r="F22" s="60"/>
      <c r="G22" s="56"/>
      <c r="H22" s="60"/>
      <c r="I22" s="57">
        <f t="shared" si="1"/>
        <v>20000</v>
      </c>
      <c r="J22" s="57">
        <f t="shared" si="2"/>
        <v>10416.45</v>
      </c>
      <c r="K22" s="59">
        <f t="shared" si="3"/>
        <v>52.08225000000001</v>
      </c>
    </row>
    <row r="23" spans="1:11" ht="25.5">
      <c r="A23" s="16" t="s">
        <v>264</v>
      </c>
      <c r="B23" s="17" t="s">
        <v>103</v>
      </c>
      <c r="C23" s="56">
        <v>54190</v>
      </c>
      <c r="D23" s="56">
        <v>45878.35</v>
      </c>
      <c r="E23" s="57">
        <f t="shared" si="0"/>
        <v>84.66202251337886</v>
      </c>
      <c r="F23" s="56">
        <v>53960</v>
      </c>
      <c r="G23" s="56">
        <v>152408.3</v>
      </c>
      <c r="H23" s="59">
        <f>G23/F23*100</f>
        <v>282.4468124536694</v>
      </c>
      <c r="I23" s="57">
        <f t="shared" si="1"/>
        <v>108150</v>
      </c>
      <c r="J23" s="57">
        <f t="shared" si="2"/>
        <v>198286.65</v>
      </c>
      <c r="K23" s="59">
        <f t="shared" si="3"/>
        <v>183.34410540915397</v>
      </c>
    </row>
    <row r="24" spans="1:11" ht="25.5">
      <c r="A24" s="16" t="s">
        <v>265</v>
      </c>
      <c r="B24" s="17" t="s">
        <v>104</v>
      </c>
      <c r="C24" s="56">
        <v>1495000</v>
      </c>
      <c r="D24" s="56">
        <v>1212787.56</v>
      </c>
      <c r="E24" s="57">
        <f t="shared" si="0"/>
        <v>81.12291371237458</v>
      </c>
      <c r="F24" s="60"/>
      <c r="G24" s="60"/>
      <c r="H24" s="60"/>
      <c r="I24" s="57">
        <f t="shared" si="1"/>
        <v>1495000</v>
      </c>
      <c r="J24" s="57">
        <f t="shared" si="2"/>
        <v>1212787.56</v>
      </c>
      <c r="K24" s="59">
        <f t="shared" si="3"/>
        <v>81.12291371237458</v>
      </c>
    </row>
    <row r="25" spans="1:11" ht="25.5">
      <c r="A25" s="16" t="s">
        <v>266</v>
      </c>
      <c r="B25" s="17" t="s">
        <v>105</v>
      </c>
      <c r="C25" s="56">
        <v>1026220</v>
      </c>
      <c r="D25" s="56">
        <v>873343.06</v>
      </c>
      <c r="E25" s="57">
        <f t="shared" si="0"/>
        <v>85.1029077585703</v>
      </c>
      <c r="F25" s="60"/>
      <c r="G25" s="60"/>
      <c r="H25" s="60"/>
      <c r="I25" s="57">
        <f t="shared" si="1"/>
        <v>1026220</v>
      </c>
      <c r="J25" s="57">
        <f t="shared" si="2"/>
        <v>873343.06</v>
      </c>
      <c r="K25" s="59">
        <f t="shared" si="3"/>
        <v>85.1029077585703</v>
      </c>
    </row>
    <row r="26" spans="1:11" ht="38.25">
      <c r="A26" s="28" t="s">
        <v>317</v>
      </c>
      <c r="B26" s="31" t="s">
        <v>318</v>
      </c>
      <c r="C26" s="56">
        <v>324000</v>
      </c>
      <c r="D26" s="56">
        <v>170779.98</v>
      </c>
      <c r="E26" s="57">
        <f t="shared" si="0"/>
        <v>52.70987037037037</v>
      </c>
      <c r="F26" s="60"/>
      <c r="G26" s="60"/>
      <c r="H26" s="60"/>
      <c r="I26" s="57">
        <f t="shared" si="1"/>
        <v>324000</v>
      </c>
      <c r="J26" s="57">
        <f>G26+D26</f>
        <v>170779.98</v>
      </c>
      <c r="K26" s="59">
        <f>J26/I26*100</f>
        <v>52.70987037037037</v>
      </c>
    </row>
    <row r="27" spans="1:11" ht="51">
      <c r="A27" s="28" t="s">
        <v>342</v>
      </c>
      <c r="B27" s="31" t="s">
        <v>343</v>
      </c>
      <c r="C27" s="56"/>
      <c r="D27" s="56"/>
      <c r="E27" s="57"/>
      <c r="F27" s="56">
        <v>250000</v>
      </c>
      <c r="G27" s="56">
        <v>245717</v>
      </c>
      <c r="H27" s="59">
        <f>G27/F27*100</f>
        <v>98.2868</v>
      </c>
      <c r="I27" s="57">
        <f>F27+C27</f>
        <v>250000</v>
      </c>
      <c r="J27" s="57">
        <f>G27+D27</f>
        <v>245717</v>
      </c>
      <c r="K27" s="59">
        <f>J27/I27*100</f>
        <v>98.2868</v>
      </c>
    </row>
    <row r="28" spans="1:11" ht="38.25">
      <c r="A28" s="28" t="s">
        <v>349</v>
      </c>
      <c r="B28" s="31" t="s">
        <v>350</v>
      </c>
      <c r="C28" s="56"/>
      <c r="D28" s="56"/>
      <c r="E28" s="57"/>
      <c r="F28" s="56">
        <v>700000</v>
      </c>
      <c r="G28" s="56">
        <v>348168.8</v>
      </c>
      <c r="H28" s="59">
        <f>G28/F28*100</f>
        <v>49.7384</v>
      </c>
      <c r="I28" s="57">
        <f>F28+C28</f>
        <v>700000</v>
      </c>
      <c r="J28" s="57">
        <f>G28+D28</f>
        <v>348168.8</v>
      </c>
      <c r="K28" s="59">
        <f>J28/I28*100</f>
        <v>49.7384</v>
      </c>
    </row>
    <row r="29" spans="1:11" ht="48" customHeight="1">
      <c r="A29" s="28" t="s">
        <v>359</v>
      </c>
      <c r="B29" s="31" t="s">
        <v>360</v>
      </c>
      <c r="C29" s="56">
        <v>43600</v>
      </c>
      <c r="D29" s="56"/>
      <c r="E29" s="57">
        <f t="shared" si="0"/>
        <v>0</v>
      </c>
      <c r="F29" s="56"/>
      <c r="G29" s="56"/>
      <c r="H29" s="59"/>
      <c r="I29" s="57">
        <f>F29+C29</f>
        <v>43600</v>
      </c>
      <c r="J29" s="57">
        <f>G29+D29</f>
        <v>0</v>
      </c>
      <c r="K29" s="59">
        <f>J29/I29*100</f>
        <v>0</v>
      </c>
    </row>
    <row r="30" spans="1:11" ht="38.25">
      <c r="A30" s="28" t="s">
        <v>361</v>
      </c>
      <c r="B30" s="31" t="s">
        <v>362</v>
      </c>
      <c r="C30" s="56"/>
      <c r="D30" s="56"/>
      <c r="E30" s="57"/>
      <c r="F30" s="56">
        <v>391890</v>
      </c>
      <c r="G30" s="56">
        <v>0</v>
      </c>
      <c r="H30" s="59">
        <f>G30/F30*100</f>
        <v>0</v>
      </c>
      <c r="I30" s="57">
        <f>F30+C30</f>
        <v>391890</v>
      </c>
      <c r="J30" s="57">
        <f>G30+D30</f>
        <v>0</v>
      </c>
      <c r="K30" s="59">
        <f>J30/I30*100</f>
        <v>0</v>
      </c>
    </row>
    <row r="31" spans="1:11" ht="12.75">
      <c r="A31" s="18" t="s">
        <v>106</v>
      </c>
      <c r="B31" s="19" t="s">
        <v>107</v>
      </c>
      <c r="C31" s="53">
        <f>SUM(C32:C34)</f>
        <v>29582170.38</v>
      </c>
      <c r="D31" s="53">
        <f>SUM(D32:D34)</f>
        <v>21521707.48</v>
      </c>
      <c r="E31" s="54">
        <f t="shared" si="0"/>
        <v>72.75229370780198</v>
      </c>
      <c r="F31" s="53">
        <f>SUM(F32:F34)</f>
        <v>3164900</v>
      </c>
      <c r="G31" s="53">
        <f>SUM(G32:G34)</f>
        <v>2931636.14</v>
      </c>
      <c r="H31" s="55">
        <f>G31/F31*100</f>
        <v>92.629660968751</v>
      </c>
      <c r="I31" s="54">
        <f t="shared" si="1"/>
        <v>32747070.38</v>
      </c>
      <c r="J31" s="54">
        <f t="shared" si="2"/>
        <v>24453343.62</v>
      </c>
      <c r="K31" s="55">
        <f t="shared" si="3"/>
        <v>74.67337791210379</v>
      </c>
    </row>
    <row r="32" spans="1:11" ht="25.5">
      <c r="A32" s="16" t="s">
        <v>108</v>
      </c>
      <c r="B32" s="17" t="s">
        <v>109</v>
      </c>
      <c r="C32" s="56">
        <v>17558609.38</v>
      </c>
      <c r="D32" s="56">
        <v>12269051.56</v>
      </c>
      <c r="E32" s="57">
        <f t="shared" si="0"/>
        <v>69.87484768568842</v>
      </c>
      <c r="F32" s="56">
        <v>2994100</v>
      </c>
      <c r="G32" s="56">
        <v>2857436.14</v>
      </c>
      <c r="H32" s="59">
        <f>G32/F32*100</f>
        <v>95.43556127049865</v>
      </c>
      <c r="I32" s="57">
        <f t="shared" si="1"/>
        <v>20552709.38</v>
      </c>
      <c r="J32" s="57">
        <f t="shared" si="2"/>
        <v>15126487.700000001</v>
      </c>
      <c r="K32" s="59">
        <f t="shared" si="3"/>
        <v>73.59850918108005</v>
      </c>
    </row>
    <row r="33" spans="1:11" ht="12.75">
      <c r="A33" s="16" t="s">
        <v>110</v>
      </c>
      <c r="B33" s="17" t="s">
        <v>111</v>
      </c>
      <c r="C33" s="56">
        <v>3537061</v>
      </c>
      <c r="D33" s="56">
        <v>2842015.6</v>
      </c>
      <c r="E33" s="57">
        <f t="shared" si="0"/>
        <v>80.34963490875617</v>
      </c>
      <c r="F33" s="56"/>
      <c r="G33" s="56"/>
      <c r="H33" s="60"/>
      <c r="I33" s="57">
        <f t="shared" si="1"/>
        <v>3537061</v>
      </c>
      <c r="J33" s="57">
        <f t="shared" si="2"/>
        <v>2842015.6</v>
      </c>
      <c r="K33" s="59">
        <f t="shared" si="3"/>
        <v>80.34963490875617</v>
      </c>
    </row>
    <row r="34" spans="1:11" ht="38.25">
      <c r="A34" s="16" t="s">
        <v>112</v>
      </c>
      <c r="B34" s="17" t="s">
        <v>113</v>
      </c>
      <c r="C34" s="56">
        <v>8486500</v>
      </c>
      <c r="D34" s="56">
        <v>6410640.32</v>
      </c>
      <c r="E34" s="57">
        <f t="shared" si="0"/>
        <v>75.53927202026749</v>
      </c>
      <c r="F34" s="56">
        <v>170800</v>
      </c>
      <c r="G34" s="56">
        <v>74200</v>
      </c>
      <c r="H34" s="59">
        <f>G34/F34*100</f>
        <v>43.44262295081967</v>
      </c>
      <c r="I34" s="57">
        <f t="shared" si="1"/>
        <v>8657300</v>
      </c>
      <c r="J34" s="57">
        <f t="shared" si="2"/>
        <v>6484840.32</v>
      </c>
      <c r="K34" s="59">
        <f t="shared" si="3"/>
        <v>74.9060367551084</v>
      </c>
    </row>
    <row r="35" spans="1:11" ht="12.75">
      <c r="A35" s="18" t="s">
        <v>114</v>
      </c>
      <c r="B35" s="19" t="s">
        <v>115</v>
      </c>
      <c r="C35" s="53">
        <f>SUM(C36:C46)</f>
        <v>21929243.700000003</v>
      </c>
      <c r="D35" s="53">
        <f>SUM(D36:D46)</f>
        <v>16702997.220000003</v>
      </c>
      <c r="E35" s="54">
        <f t="shared" si="0"/>
        <v>76.1676847979942</v>
      </c>
      <c r="F35" s="53">
        <f>SUM(F36:F46)</f>
        <v>460000</v>
      </c>
      <c r="G35" s="53">
        <f>SUM(G36:G46)</f>
        <v>699071.81</v>
      </c>
      <c r="H35" s="55">
        <f>G35/F35*100</f>
        <v>151.97213260869566</v>
      </c>
      <c r="I35" s="54">
        <f t="shared" si="1"/>
        <v>22389243.700000003</v>
      </c>
      <c r="J35" s="54">
        <f t="shared" si="2"/>
        <v>17402069.03</v>
      </c>
      <c r="K35" s="55">
        <f t="shared" si="3"/>
        <v>77.7251311530456</v>
      </c>
    </row>
    <row r="36" spans="1:11" ht="24.75" customHeight="1">
      <c r="A36" s="16" t="s">
        <v>116</v>
      </c>
      <c r="B36" s="17" t="s">
        <v>117</v>
      </c>
      <c r="C36" s="56">
        <v>423300</v>
      </c>
      <c r="D36" s="56">
        <v>170500</v>
      </c>
      <c r="E36" s="57">
        <f t="shared" si="0"/>
        <v>40.27876210725254</v>
      </c>
      <c r="F36" s="60"/>
      <c r="G36" s="60"/>
      <c r="H36" s="60"/>
      <c r="I36" s="57">
        <f t="shared" si="1"/>
        <v>423300</v>
      </c>
      <c r="J36" s="57">
        <f t="shared" si="2"/>
        <v>170500</v>
      </c>
      <c r="K36" s="59">
        <f t="shared" si="3"/>
        <v>40.27876210725254</v>
      </c>
    </row>
    <row r="37" spans="1:11" ht="25.5">
      <c r="A37" s="16" t="s">
        <v>118</v>
      </c>
      <c r="B37" s="17" t="s">
        <v>119</v>
      </c>
      <c r="C37" s="56">
        <v>40000</v>
      </c>
      <c r="D37" s="56">
        <v>22282.38</v>
      </c>
      <c r="E37" s="57">
        <f t="shared" si="0"/>
        <v>55.70595</v>
      </c>
      <c r="F37" s="60"/>
      <c r="G37" s="60"/>
      <c r="H37" s="60"/>
      <c r="I37" s="57">
        <f t="shared" si="1"/>
        <v>40000</v>
      </c>
      <c r="J37" s="57">
        <f t="shared" si="2"/>
        <v>22282.38</v>
      </c>
      <c r="K37" s="59">
        <f t="shared" si="3"/>
        <v>55.70595</v>
      </c>
    </row>
    <row r="38" spans="1:11" ht="36.75" customHeight="1">
      <c r="A38" s="16" t="s">
        <v>120</v>
      </c>
      <c r="B38" s="17" t="s">
        <v>121</v>
      </c>
      <c r="C38" s="56">
        <v>300000</v>
      </c>
      <c r="D38" s="56">
        <v>161600</v>
      </c>
      <c r="E38" s="57">
        <f t="shared" si="0"/>
        <v>53.86666666666666</v>
      </c>
      <c r="F38" s="60"/>
      <c r="G38" s="60"/>
      <c r="H38" s="60"/>
      <c r="I38" s="57">
        <f t="shared" si="1"/>
        <v>300000</v>
      </c>
      <c r="J38" s="57">
        <f t="shared" si="2"/>
        <v>161600</v>
      </c>
      <c r="K38" s="59">
        <f t="shared" si="3"/>
        <v>53.86666666666666</v>
      </c>
    </row>
    <row r="39" spans="1:11" ht="24.75" customHeight="1">
      <c r="A39" s="16" t="s">
        <v>122</v>
      </c>
      <c r="B39" s="17" t="s">
        <v>123</v>
      </c>
      <c r="C39" s="56">
        <v>100000</v>
      </c>
      <c r="D39" s="56">
        <v>74946.41</v>
      </c>
      <c r="E39" s="57">
        <f t="shared" si="0"/>
        <v>74.94641000000001</v>
      </c>
      <c r="F39" s="60"/>
      <c r="G39" s="60"/>
      <c r="H39" s="60"/>
      <c r="I39" s="57">
        <f t="shared" si="1"/>
        <v>100000</v>
      </c>
      <c r="J39" s="57">
        <f t="shared" si="2"/>
        <v>74946.41</v>
      </c>
      <c r="K39" s="59">
        <f t="shared" si="3"/>
        <v>74.94641000000001</v>
      </c>
    </row>
    <row r="40" spans="1:11" ht="55.5" customHeight="1">
      <c r="A40" s="16" t="s">
        <v>124</v>
      </c>
      <c r="B40" s="17" t="s">
        <v>125</v>
      </c>
      <c r="C40" s="56">
        <v>315000</v>
      </c>
      <c r="D40" s="56">
        <v>295751.4</v>
      </c>
      <c r="E40" s="57">
        <f t="shared" si="0"/>
        <v>93.88933333333334</v>
      </c>
      <c r="F40" s="60"/>
      <c r="G40" s="60"/>
      <c r="H40" s="60"/>
      <c r="I40" s="57">
        <f t="shared" si="1"/>
        <v>315000</v>
      </c>
      <c r="J40" s="57">
        <f t="shared" si="2"/>
        <v>295751.4</v>
      </c>
      <c r="K40" s="59">
        <f t="shared" si="3"/>
        <v>93.88933333333334</v>
      </c>
    </row>
    <row r="41" spans="1:11" ht="63.75">
      <c r="A41" s="16" t="s">
        <v>126</v>
      </c>
      <c r="B41" s="17" t="s">
        <v>127</v>
      </c>
      <c r="C41" s="56">
        <v>2315500</v>
      </c>
      <c r="D41" s="56">
        <v>2013825.49</v>
      </c>
      <c r="E41" s="57">
        <f t="shared" si="0"/>
        <v>86.97151759879075</v>
      </c>
      <c r="F41" s="60"/>
      <c r="G41" s="60"/>
      <c r="H41" s="60"/>
      <c r="I41" s="57">
        <f t="shared" si="1"/>
        <v>2315500</v>
      </c>
      <c r="J41" s="57">
        <f t="shared" si="2"/>
        <v>2013825.49</v>
      </c>
      <c r="K41" s="59">
        <f t="shared" si="3"/>
        <v>86.97151759879075</v>
      </c>
    </row>
    <row r="42" spans="1:11" ht="51">
      <c r="A42" s="16" t="s">
        <v>128</v>
      </c>
      <c r="B42" s="17" t="s">
        <v>129</v>
      </c>
      <c r="C42" s="56">
        <v>207540</v>
      </c>
      <c r="D42" s="56">
        <v>116538.69</v>
      </c>
      <c r="E42" s="57">
        <f t="shared" si="0"/>
        <v>56.15239953743857</v>
      </c>
      <c r="F42" s="60"/>
      <c r="G42" s="60"/>
      <c r="H42" s="60"/>
      <c r="I42" s="57">
        <f t="shared" si="1"/>
        <v>207540</v>
      </c>
      <c r="J42" s="57">
        <f t="shared" si="2"/>
        <v>116538.69</v>
      </c>
      <c r="K42" s="59">
        <f t="shared" si="3"/>
        <v>56.15239953743857</v>
      </c>
    </row>
    <row r="43" spans="1:11" ht="12.75">
      <c r="A43" s="16" t="s">
        <v>130</v>
      </c>
      <c r="B43" s="17" t="s">
        <v>131</v>
      </c>
      <c r="C43" s="56">
        <v>50000</v>
      </c>
      <c r="D43" s="56">
        <v>0</v>
      </c>
      <c r="E43" s="57">
        <f t="shared" si="0"/>
        <v>0</v>
      </c>
      <c r="F43" s="60"/>
      <c r="G43" s="60"/>
      <c r="H43" s="60"/>
      <c r="I43" s="57">
        <f t="shared" si="1"/>
        <v>50000</v>
      </c>
      <c r="J43" s="57">
        <f t="shared" si="2"/>
        <v>0</v>
      </c>
      <c r="K43" s="59">
        <f t="shared" si="3"/>
        <v>0</v>
      </c>
    </row>
    <row r="44" spans="1:11" ht="25.5">
      <c r="A44" s="16" t="s">
        <v>132</v>
      </c>
      <c r="B44" s="17" t="s">
        <v>133</v>
      </c>
      <c r="C44" s="56">
        <v>12542390.700000001</v>
      </c>
      <c r="D44" s="56">
        <v>9544347.850000001</v>
      </c>
      <c r="E44" s="57">
        <f t="shared" si="0"/>
        <v>76.09671934394454</v>
      </c>
      <c r="F44" s="56">
        <v>460000</v>
      </c>
      <c r="G44" s="56">
        <v>699071.81</v>
      </c>
      <c r="H44" s="59">
        <f>G44/F44*100</f>
        <v>151.97213260869566</v>
      </c>
      <c r="I44" s="57">
        <f t="shared" si="1"/>
        <v>13002390.700000001</v>
      </c>
      <c r="J44" s="57">
        <f t="shared" si="2"/>
        <v>10243419.660000002</v>
      </c>
      <c r="K44" s="59">
        <f t="shared" si="3"/>
        <v>78.78104801142456</v>
      </c>
    </row>
    <row r="45" spans="1:11" ht="25.5">
      <c r="A45" s="16" t="s">
        <v>134</v>
      </c>
      <c r="B45" s="17" t="s">
        <v>135</v>
      </c>
      <c r="C45" s="56">
        <v>5510113</v>
      </c>
      <c r="D45" s="56">
        <v>4249300</v>
      </c>
      <c r="E45" s="57">
        <f t="shared" si="0"/>
        <v>77.11820066122056</v>
      </c>
      <c r="F45" s="60"/>
      <c r="G45" s="60"/>
      <c r="H45" s="60"/>
      <c r="I45" s="57">
        <f t="shared" si="1"/>
        <v>5510113</v>
      </c>
      <c r="J45" s="57">
        <f t="shared" si="2"/>
        <v>4249300</v>
      </c>
      <c r="K45" s="59">
        <f t="shared" si="3"/>
        <v>77.11820066122056</v>
      </c>
    </row>
    <row r="46" spans="1:11" ht="12" customHeight="1">
      <c r="A46" s="16" t="s">
        <v>267</v>
      </c>
      <c r="B46" s="17" t="s">
        <v>136</v>
      </c>
      <c r="C46" s="56">
        <v>125400</v>
      </c>
      <c r="D46" s="56">
        <v>53905</v>
      </c>
      <c r="E46" s="57">
        <f t="shared" si="0"/>
        <v>42.98644338118022</v>
      </c>
      <c r="F46" s="60"/>
      <c r="G46" s="60"/>
      <c r="H46" s="60"/>
      <c r="I46" s="57">
        <f aca="true" t="shared" si="4" ref="I46:I72">F46+C46</f>
        <v>125400</v>
      </c>
      <c r="J46" s="57">
        <f t="shared" si="2"/>
        <v>53905</v>
      </c>
      <c r="K46" s="59">
        <f t="shared" si="3"/>
        <v>42.98644338118022</v>
      </c>
    </row>
    <row r="47" spans="1:11" ht="12.75">
      <c r="A47" s="18" t="s">
        <v>137</v>
      </c>
      <c r="B47" s="19" t="s">
        <v>138</v>
      </c>
      <c r="C47" s="53">
        <f>SUM(C48:C52)</f>
        <v>14480052</v>
      </c>
      <c r="D47" s="53">
        <f>SUM(D48:D52)</f>
        <v>11641759.36</v>
      </c>
      <c r="E47" s="54">
        <f t="shared" si="0"/>
        <v>80.3986018834739</v>
      </c>
      <c r="F47" s="53">
        <f>SUM(F48:F52)</f>
        <v>1537100</v>
      </c>
      <c r="G47" s="53">
        <f>SUM(G48:G52)</f>
        <v>721535.11</v>
      </c>
      <c r="H47" s="55">
        <f>G47/F47*100</f>
        <v>46.94132522282219</v>
      </c>
      <c r="I47" s="54">
        <f t="shared" si="4"/>
        <v>16017152</v>
      </c>
      <c r="J47" s="54">
        <f t="shared" si="2"/>
        <v>12363294.469999999</v>
      </c>
      <c r="K47" s="55">
        <f t="shared" si="3"/>
        <v>77.18784506758753</v>
      </c>
    </row>
    <row r="48" spans="1:11" ht="12.75">
      <c r="A48" s="16" t="s">
        <v>268</v>
      </c>
      <c r="B48" s="17" t="s">
        <v>139</v>
      </c>
      <c r="C48" s="56">
        <v>3901100</v>
      </c>
      <c r="D48" s="56">
        <v>3167458.61</v>
      </c>
      <c r="E48" s="57">
        <f t="shared" si="0"/>
        <v>81.1939865678911</v>
      </c>
      <c r="F48" s="56">
        <v>732800</v>
      </c>
      <c r="G48" s="56">
        <v>283745.11</v>
      </c>
      <c r="H48" s="59">
        <f>G48/F48*100</f>
        <v>38.72067549126637</v>
      </c>
      <c r="I48" s="57">
        <f t="shared" si="4"/>
        <v>4633900</v>
      </c>
      <c r="J48" s="57">
        <f t="shared" si="2"/>
        <v>3451203.7199999997</v>
      </c>
      <c r="K48" s="59">
        <f t="shared" si="3"/>
        <v>74.47730248818489</v>
      </c>
    </row>
    <row r="49" spans="1:11" ht="12.75">
      <c r="A49" s="16" t="s">
        <v>269</v>
      </c>
      <c r="B49" s="17" t="s">
        <v>140</v>
      </c>
      <c r="C49" s="56">
        <v>400452</v>
      </c>
      <c r="D49" s="56">
        <v>298973.19</v>
      </c>
      <c r="E49" s="57">
        <f t="shared" si="0"/>
        <v>74.65893290581643</v>
      </c>
      <c r="F49" s="56">
        <v>34300</v>
      </c>
      <c r="G49" s="56">
        <v>397770</v>
      </c>
      <c r="H49" s="59">
        <f>G49/F49*100</f>
        <v>1159.6793002915454</v>
      </c>
      <c r="I49" s="57">
        <f t="shared" si="4"/>
        <v>434752</v>
      </c>
      <c r="J49" s="57">
        <f t="shared" si="2"/>
        <v>696743.19</v>
      </c>
      <c r="K49" s="59">
        <f t="shared" si="3"/>
        <v>160.26221616001766</v>
      </c>
    </row>
    <row r="50" spans="1:11" ht="25.5">
      <c r="A50" s="16" t="s">
        <v>270</v>
      </c>
      <c r="B50" s="17" t="s">
        <v>141</v>
      </c>
      <c r="C50" s="56">
        <v>9117100</v>
      </c>
      <c r="D50" s="56">
        <v>7600281.83</v>
      </c>
      <c r="E50" s="57">
        <f t="shared" si="0"/>
        <v>83.36293152427855</v>
      </c>
      <c r="F50" s="56">
        <v>770000</v>
      </c>
      <c r="G50" s="56">
        <v>40020</v>
      </c>
      <c r="H50" s="59">
        <f>G50/F50*100</f>
        <v>5.197402597402597</v>
      </c>
      <c r="I50" s="57">
        <f t="shared" si="4"/>
        <v>9887100</v>
      </c>
      <c r="J50" s="57">
        <f t="shared" si="2"/>
        <v>7640301.83</v>
      </c>
      <c r="K50" s="59">
        <f t="shared" si="3"/>
        <v>77.27545822334153</v>
      </c>
    </row>
    <row r="51" spans="1:11" ht="25.5">
      <c r="A51" s="16" t="s">
        <v>271</v>
      </c>
      <c r="B51" s="17" t="s">
        <v>142</v>
      </c>
      <c r="C51" s="56">
        <v>561400</v>
      </c>
      <c r="D51" s="56">
        <v>446385.73</v>
      </c>
      <c r="E51" s="57">
        <f t="shared" si="0"/>
        <v>79.51295511221946</v>
      </c>
      <c r="F51" s="60"/>
      <c r="G51" s="60"/>
      <c r="H51" s="60"/>
      <c r="I51" s="57">
        <f t="shared" si="4"/>
        <v>561400</v>
      </c>
      <c r="J51" s="57">
        <f t="shared" si="2"/>
        <v>446385.73</v>
      </c>
      <c r="K51" s="59">
        <f t="shared" si="3"/>
        <v>79.51295511221946</v>
      </c>
    </row>
    <row r="52" spans="1:11" ht="12.75">
      <c r="A52" s="16" t="s">
        <v>272</v>
      </c>
      <c r="B52" s="17" t="s">
        <v>143</v>
      </c>
      <c r="C52" s="56">
        <v>500000</v>
      </c>
      <c r="D52" s="56">
        <v>128660</v>
      </c>
      <c r="E52" s="57">
        <f t="shared" si="0"/>
        <v>25.732</v>
      </c>
      <c r="F52" s="60"/>
      <c r="G52" s="60"/>
      <c r="H52" s="60"/>
      <c r="I52" s="57">
        <f t="shared" si="4"/>
        <v>500000</v>
      </c>
      <c r="J52" s="57">
        <f t="shared" si="2"/>
        <v>128660</v>
      </c>
      <c r="K52" s="59">
        <f t="shared" si="3"/>
        <v>25.732</v>
      </c>
    </row>
    <row r="53" spans="1:11" ht="12.75">
      <c r="A53" s="18" t="s">
        <v>144</v>
      </c>
      <c r="B53" s="19" t="s">
        <v>145</v>
      </c>
      <c r="C53" s="53">
        <f>SUM(C54:C60)</f>
        <v>10447149</v>
      </c>
      <c r="D53" s="53">
        <f>SUM(D54:D60)</f>
        <v>8997782.05</v>
      </c>
      <c r="E53" s="54">
        <f t="shared" si="0"/>
        <v>86.12667484688886</v>
      </c>
      <c r="F53" s="53">
        <f>SUM(F54:F60)</f>
        <v>5409076</v>
      </c>
      <c r="G53" s="53">
        <f>SUM(G54:G60)</f>
        <v>5044603.96</v>
      </c>
      <c r="H53" s="55">
        <f>G53/F53*100</f>
        <v>93.26184287297868</v>
      </c>
      <c r="I53" s="54">
        <f t="shared" si="4"/>
        <v>15856225</v>
      </c>
      <c r="J53" s="54">
        <f t="shared" si="2"/>
        <v>14042386.010000002</v>
      </c>
      <c r="K53" s="55">
        <f t="shared" si="3"/>
        <v>88.56071359986379</v>
      </c>
    </row>
    <row r="54" spans="1:11" ht="25.5">
      <c r="A54" s="16" t="s">
        <v>273</v>
      </c>
      <c r="B54" s="17" t="s">
        <v>146</v>
      </c>
      <c r="C54" s="56">
        <v>538400</v>
      </c>
      <c r="D54" s="56">
        <v>390488.32</v>
      </c>
      <c r="E54" s="57">
        <f t="shared" si="0"/>
        <v>72.52754829123329</v>
      </c>
      <c r="F54" s="60"/>
      <c r="G54" s="60"/>
      <c r="H54" s="60"/>
      <c r="I54" s="57">
        <f t="shared" si="4"/>
        <v>538400</v>
      </c>
      <c r="J54" s="57">
        <f t="shared" si="2"/>
        <v>390488.32</v>
      </c>
      <c r="K54" s="59">
        <f t="shared" si="3"/>
        <v>72.52754829123329</v>
      </c>
    </row>
    <row r="55" spans="1:11" ht="25.5">
      <c r="A55" s="16" t="s">
        <v>274</v>
      </c>
      <c r="B55" s="17" t="s">
        <v>147</v>
      </c>
      <c r="C55" s="56">
        <v>156000</v>
      </c>
      <c r="D55" s="56">
        <v>142393.56</v>
      </c>
      <c r="E55" s="57">
        <f t="shared" si="0"/>
        <v>91.27792307692307</v>
      </c>
      <c r="F55" s="60"/>
      <c r="G55" s="60"/>
      <c r="H55" s="60"/>
      <c r="I55" s="57">
        <f t="shared" si="4"/>
        <v>156000</v>
      </c>
      <c r="J55" s="57">
        <f t="shared" si="2"/>
        <v>142393.56</v>
      </c>
      <c r="K55" s="59">
        <f t="shared" si="3"/>
        <v>91.27792307692307</v>
      </c>
    </row>
    <row r="56" spans="1:11" ht="25.5">
      <c r="A56" s="16" t="s">
        <v>275</v>
      </c>
      <c r="B56" s="17" t="s">
        <v>148</v>
      </c>
      <c r="C56" s="56">
        <v>2279300</v>
      </c>
      <c r="D56" s="56">
        <v>1805465.5</v>
      </c>
      <c r="E56" s="57">
        <f t="shared" si="0"/>
        <v>79.21140262361251</v>
      </c>
      <c r="F56" s="60"/>
      <c r="G56" s="60"/>
      <c r="H56" s="60"/>
      <c r="I56" s="57">
        <f t="shared" si="4"/>
        <v>2279300</v>
      </c>
      <c r="J56" s="57">
        <f t="shared" si="2"/>
        <v>1805465.5</v>
      </c>
      <c r="K56" s="59">
        <f t="shared" si="3"/>
        <v>79.21140262361251</v>
      </c>
    </row>
    <row r="57" spans="1:11" ht="25.5">
      <c r="A57" s="28" t="s">
        <v>324</v>
      </c>
      <c r="B57" s="33" t="s">
        <v>325</v>
      </c>
      <c r="C57" s="56"/>
      <c r="D57" s="56"/>
      <c r="E57" s="57"/>
      <c r="F57" s="56">
        <v>5379076</v>
      </c>
      <c r="G57" s="56">
        <v>5015603.96</v>
      </c>
      <c r="H57" s="59">
        <f>G57/F57*100</f>
        <v>93.24285360534039</v>
      </c>
      <c r="I57" s="57">
        <f>F57+C57</f>
        <v>5379076</v>
      </c>
      <c r="J57" s="57">
        <f>G57+D57</f>
        <v>5015603.96</v>
      </c>
      <c r="K57" s="59">
        <f>J57/I57*100</f>
        <v>93.24285360534039</v>
      </c>
    </row>
    <row r="58" spans="1:11" ht="30" customHeight="1">
      <c r="A58" s="28" t="s">
        <v>335</v>
      </c>
      <c r="B58" s="33" t="s">
        <v>336</v>
      </c>
      <c r="C58" s="56">
        <v>78464</v>
      </c>
      <c r="D58" s="56">
        <v>58848</v>
      </c>
      <c r="E58" s="57">
        <f t="shared" si="0"/>
        <v>75</v>
      </c>
      <c r="F58" s="60"/>
      <c r="G58" s="60"/>
      <c r="H58" s="59"/>
      <c r="I58" s="57">
        <f>F58+C58</f>
        <v>78464</v>
      </c>
      <c r="J58" s="57">
        <f>G58+D58</f>
        <v>58848</v>
      </c>
      <c r="K58" s="59">
        <f>J58/I58*100</f>
        <v>75</v>
      </c>
    </row>
    <row r="59" spans="1:11" ht="38.25">
      <c r="A59" s="16" t="s">
        <v>276</v>
      </c>
      <c r="B59" s="17" t="s">
        <v>149</v>
      </c>
      <c r="C59" s="56">
        <v>5874985</v>
      </c>
      <c r="D59" s="56">
        <v>5080843.67</v>
      </c>
      <c r="E59" s="57">
        <f t="shared" si="0"/>
        <v>86.48266625361597</v>
      </c>
      <c r="F59" s="56">
        <v>30000</v>
      </c>
      <c r="G59" s="56">
        <v>29000</v>
      </c>
      <c r="H59" s="59">
        <f>G59/F59*100</f>
        <v>96.66666666666667</v>
      </c>
      <c r="I59" s="57">
        <f t="shared" si="4"/>
        <v>5904985</v>
      </c>
      <c r="J59" s="57">
        <f t="shared" si="2"/>
        <v>5109843.67</v>
      </c>
      <c r="K59" s="59">
        <f t="shared" si="3"/>
        <v>86.53440559120811</v>
      </c>
    </row>
    <row r="60" spans="1:11" ht="36" customHeight="1">
      <c r="A60" s="16" t="s">
        <v>277</v>
      </c>
      <c r="B60" s="17" t="s">
        <v>150</v>
      </c>
      <c r="C60" s="56">
        <v>1520000</v>
      </c>
      <c r="D60" s="56">
        <v>1519743</v>
      </c>
      <c r="E60" s="57">
        <f t="shared" si="0"/>
        <v>99.98309210526315</v>
      </c>
      <c r="F60" s="60"/>
      <c r="G60" s="60"/>
      <c r="H60" s="60"/>
      <c r="I60" s="57">
        <f t="shared" si="4"/>
        <v>1520000</v>
      </c>
      <c r="J60" s="57">
        <f t="shared" si="2"/>
        <v>1519743</v>
      </c>
      <c r="K60" s="59">
        <f t="shared" si="3"/>
        <v>99.98309210526315</v>
      </c>
    </row>
    <row r="61" spans="1:11" ht="12.75">
      <c r="A61" s="18" t="s">
        <v>151</v>
      </c>
      <c r="B61" s="19" t="s">
        <v>152</v>
      </c>
      <c r="C61" s="53">
        <f>SUM(C62:C66)</f>
        <v>19130738</v>
      </c>
      <c r="D61" s="53">
        <f>SUM(D62:D66)</f>
        <v>10582953.95</v>
      </c>
      <c r="E61" s="54">
        <f t="shared" si="0"/>
        <v>55.31910974892865</v>
      </c>
      <c r="F61" s="53">
        <f>SUM(F62:F66)</f>
        <v>5604772</v>
      </c>
      <c r="G61" s="53">
        <f>SUM(G62:G66)</f>
        <v>7002110.100000001</v>
      </c>
      <c r="H61" s="55"/>
      <c r="I61" s="54">
        <f t="shared" si="4"/>
        <v>24735510</v>
      </c>
      <c r="J61" s="54">
        <f t="shared" si="2"/>
        <v>17585064.05</v>
      </c>
      <c r="K61" s="55">
        <f t="shared" si="3"/>
        <v>71.09238519844547</v>
      </c>
    </row>
    <row r="62" spans="1:11" ht="30" customHeight="1">
      <c r="A62" s="16" t="s">
        <v>153</v>
      </c>
      <c r="B62" s="17" t="s">
        <v>154</v>
      </c>
      <c r="C62" s="56">
        <v>44000</v>
      </c>
      <c r="D62" s="56">
        <v>39997.58</v>
      </c>
      <c r="E62" s="57">
        <f t="shared" si="0"/>
        <v>90.90359090909091</v>
      </c>
      <c r="F62" s="56">
        <v>200000</v>
      </c>
      <c r="G62" s="56">
        <v>0</v>
      </c>
      <c r="H62" s="59">
        <f>G62/F62*100</f>
        <v>0</v>
      </c>
      <c r="I62" s="57">
        <f t="shared" si="4"/>
        <v>244000</v>
      </c>
      <c r="J62" s="57">
        <f t="shared" si="2"/>
        <v>39997.58</v>
      </c>
      <c r="K62" s="59">
        <f t="shared" si="3"/>
        <v>16.392450819672135</v>
      </c>
    </row>
    <row r="63" spans="1:11" ht="27.75" customHeight="1">
      <c r="A63" s="16" t="s">
        <v>155</v>
      </c>
      <c r="B63" s="17" t="s">
        <v>156</v>
      </c>
      <c r="C63" s="56"/>
      <c r="D63" s="56"/>
      <c r="E63" s="57"/>
      <c r="F63" s="56">
        <v>773722</v>
      </c>
      <c r="G63" s="56">
        <v>424851.43</v>
      </c>
      <c r="H63" s="59">
        <f>G63/F63*100</f>
        <v>54.91008786101468</v>
      </c>
      <c r="I63" s="57">
        <f t="shared" si="4"/>
        <v>773722</v>
      </c>
      <c r="J63" s="57">
        <f t="shared" si="2"/>
        <v>424851.43</v>
      </c>
      <c r="K63" s="59">
        <f t="shared" si="3"/>
        <v>54.91008786101468</v>
      </c>
    </row>
    <row r="64" spans="1:11" ht="45.75" customHeight="1">
      <c r="A64" s="28" t="s">
        <v>363</v>
      </c>
      <c r="B64" s="31" t="s">
        <v>364</v>
      </c>
      <c r="C64" s="56"/>
      <c r="D64" s="56"/>
      <c r="E64" s="57"/>
      <c r="F64" s="56"/>
      <c r="G64" s="56">
        <v>3092713.74</v>
      </c>
      <c r="H64" s="59"/>
      <c r="I64" s="57">
        <f>F64+C64</f>
        <v>0</v>
      </c>
      <c r="J64" s="57">
        <f>G64+D64</f>
        <v>3092713.74</v>
      </c>
      <c r="K64" s="59"/>
    </row>
    <row r="65" spans="1:11" ht="15" customHeight="1">
      <c r="A65" s="16" t="s">
        <v>157</v>
      </c>
      <c r="B65" s="17" t="s">
        <v>158</v>
      </c>
      <c r="C65" s="56">
        <v>19086738</v>
      </c>
      <c r="D65" s="56">
        <v>10542956.37</v>
      </c>
      <c r="E65" s="57">
        <f t="shared" si="0"/>
        <v>55.237078069599946</v>
      </c>
      <c r="F65" s="56">
        <v>4631050</v>
      </c>
      <c r="G65" s="56">
        <v>3484544.93</v>
      </c>
      <c r="H65" s="59">
        <f>G65/F65*100</f>
        <v>75.24308590924305</v>
      </c>
      <c r="I65" s="57">
        <f t="shared" si="4"/>
        <v>23717788</v>
      </c>
      <c r="J65" s="57">
        <f t="shared" si="2"/>
        <v>14027501.299999999</v>
      </c>
      <c r="K65" s="59">
        <f t="shared" si="3"/>
        <v>59.14337922237942</v>
      </c>
    </row>
    <row r="66" spans="1:11" ht="34.5" customHeight="1" hidden="1">
      <c r="A66" s="16" t="s">
        <v>159</v>
      </c>
      <c r="B66" s="17" t="s">
        <v>160</v>
      </c>
      <c r="C66" s="56"/>
      <c r="D66" s="56"/>
      <c r="E66" s="57"/>
      <c r="F66" s="56">
        <v>0</v>
      </c>
      <c r="G66" s="56"/>
      <c r="H66" s="59" t="e">
        <f aca="true" t="shared" si="5" ref="H66:H73">G66/F66*100</f>
        <v>#DIV/0!</v>
      </c>
      <c r="I66" s="57">
        <f t="shared" si="4"/>
        <v>0</v>
      </c>
      <c r="J66" s="57">
        <f t="shared" si="2"/>
        <v>0</v>
      </c>
      <c r="K66" s="59" t="e">
        <f t="shared" si="3"/>
        <v>#DIV/0!</v>
      </c>
    </row>
    <row r="67" spans="1:11" ht="21.75" customHeight="1" hidden="1">
      <c r="A67" s="16" t="s">
        <v>161</v>
      </c>
      <c r="B67" s="17" t="s">
        <v>162</v>
      </c>
      <c r="C67" s="56"/>
      <c r="D67" s="56"/>
      <c r="E67" s="57" t="e">
        <f t="shared" si="0"/>
        <v>#DIV/0!</v>
      </c>
      <c r="F67" s="56"/>
      <c r="G67" s="56"/>
      <c r="H67" s="59" t="e">
        <f t="shared" si="5"/>
        <v>#DIV/0!</v>
      </c>
      <c r="I67" s="57">
        <f t="shared" si="4"/>
        <v>0</v>
      </c>
      <c r="J67" s="57">
        <f t="shared" si="2"/>
        <v>0</v>
      </c>
      <c r="K67" s="59" t="e">
        <f t="shared" si="3"/>
        <v>#DIV/0!</v>
      </c>
    </row>
    <row r="68" spans="1:11" ht="12.75">
      <c r="A68" s="18" t="s">
        <v>163</v>
      </c>
      <c r="B68" s="19" t="s">
        <v>290</v>
      </c>
      <c r="C68" s="53">
        <f>SUM(C69:C80)</f>
        <v>15432499</v>
      </c>
      <c r="D68" s="53">
        <f>SUM(D69:D80)</f>
        <v>11187749.62</v>
      </c>
      <c r="E68" s="54">
        <f t="shared" si="0"/>
        <v>72.4947373720873</v>
      </c>
      <c r="F68" s="53">
        <f>SUM(F69:F84)</f>
        <v>39265692.21</v>
      </c>
      <c r="G68" s="53">
        <f>SUM(G69:G84)</f>
        <v>28242875.08</v>
      </c>
      <c r="H68" s="55">
        <f t="shared" si="5"/>
        <v>71.92761286099838</v>
      </c>
      <c r="I68" s="54">
        <f t="shared" si="4"/>
        <v>54698191.21</v>
      </c>
      <c r="J68" s="54">
        <f t="shared" si="2"/>
        <v>39430624.699999996</v>
      </c>
      <c r="K68" s="55">
        <f t="shared" si="3"/>
        <v>72.08762086595513</v>
      </c>
    </row>
    <row r="69" spans="1:11" ht="24" customHeight="1">
      <c r="A69" s="16" t="s">
        <v>164</v>
      </c>
      <c r="B69" s="17" t="s">
        <v>165</v>
      </c>
      <c r="C69" s="56">
        <v>892000</v>
      </c>
      <c r="D69" s="56">
        <v>747790.74</v>
      </c>
      <c r="E69" s="57">
        <f t="shared" si="0"/>
        <v>83.83304260089686</v>
      </c>
      <c r="F69" s="56">
        <v>1192500</v>
      </c>
      <c r="G69" s="56">
        <v>1187762.97</v>
      </c>
      <c r="H69" s="59">
        <f t="shared" si="5"/>
        <v>99.6027647798742</v>
      </c>
      <c r="I69" s="57">
        <f t="shared" si="4"/>
        <v>2084500</v>
      </c>
      <c r="J69" s="57">
        <f t="shared" si="2"/>
        <v>1935553.71</v>
      </c>
      <c r="K69" s="59">
        <f t="shared" si="3"/>
        <v>92.85457951547133</v>
      </c>
    </row>
    <row r="70" spans="1:11" ht="25.5">
      <c r="A70" s="16" t="s">
        <v>180</v>
      </c>
      <c r="B70" s="17" t="s">
        <v>181</v>
      </c>
      <c r="C70" s="58"/>
      <c r="D70" s="58"/>
      <c r="E70" s="57"/>
      <c r="F70" s="56">
        <v>7021663</v>
      </c>
      <c r="G70" s="56">
        <v>730353.03</v>
      </c>
      <c r="H70" s="59">
        <f t="shared" si="5"/>
        <v>10.401425274895706</v>
      </c>
      <c r="I70" s="57">
        <f t="shared" si="4"/>
        <v>7021663</v>
      </c>
      <c r="J70" s="57">
        <f t="shared" si="2"/>
        <v>730353.03</v>
      </c>
      <c r="K70" s="59">
        <f t="shared" si="3"/>
        <v>10.401425274895706</v>
      </c>
    </row>
    <row r="71" spans="1:11" ht="20.25" customHeight="1">
      <c r="A71" s="28" t="s">
        <v>308</v>
      </c>
      <c r="B71" s="31" t="s">
        <v>309</v>
      </c>
      <c r="C71" s="58"/>
      <c r="D71" s="58"/>
      <c r="E71" s="57"/>
      <c r="F71" s="56">
        <v>771700</v>
      </c>
      <c r="G71" s="56">
        <v>391705.65</v>
      </c>
      <c r="H71" s="59">
        <f t="shared" si="5"/>
        <v>50.75879875599326</v>
      </c>
      <c r="I71" s="57">
        <f t="shared" si="4"/>
        <v>771700</v>
      </c>
      <c r="J71" s="57">
        <f>G71+D71</f>
        <v>391705.65</v>
      </c>
      <c r="K71" s="59">
        <f t="shared" si="3"/>
        <v>50.75879875599326</v>
      </c>
    </row>
    <row r="72" spans="1:11" ht="25.5">
      <c r="A72" s="16" t="s">
        <v>182</v>
      </c>
      <c r="B72" s="17" t="s">
        <v>183</v>
      </c>
      <c r="C72" s="58"/>
      <c r="D72" s="58"/>
      <c r="E72" s="57"/>
      <c r="F72" s="56">
        <v>711500</v>
      </c>
      <c r="G72" s="56">
        <v>447582.37</v>
      </c>
      <c r="H72" s="59">
        <f t="shared" si="5"/>
        <v>62.90686858749122</v>
      </c>
      <c r="I72" s="57">
        <f t="shared" si="4"/>
        <v>711500</v>
      </c>
      <c r="J72" s="57">
        <f t="shared" si="2"/>
        <v>447582.37</v>
      </c>
      <c r="K72" s="59">
        <f t="shared" si="3"/>
        <v>62.90686858749122</v>
      </c>
    </row>
    <row r="73" spans="1:11" ht="38.25">
      <c r="A73" s="28" t="s">
        <v>166</v>
      </c>
      <c r="B73" s="31" t="s">
        <v>167</v>
      </c>
      <c r="C73" s="56">
        <v>13498000</v>
      </c>
      <c r="D73" s="56">
        <v>9823617.159999998</v>
      </c>
      <c r="E73" s="57">
        <f>D73/C73*100</f>
        <v>72.77831649133203</v>
      </c>
      <c r="F73" s="56">
        <v>1750000</v>
      </c>
      <c r="G73" s="56">
        <v>38639.4</v>
      </c>
      <c r="H73" s="59">
        <f t="shared" si="5"/>
        <v>2.2079657142857148</v>
      </c>
      <c r="I73" s="57">
        <f aca="true" t="shared" si="6" ref="I73:J77">F73+C73</f>
        <v>15248000</v>
      </c>
      <c r="J73" s="57">
        <f t="shared" si="6"/>
        <v>9862256.559999999</v>
      </c>
      <c r="K73" s="59">
        <f>J73/I73*100</f>
        <v>64.67901731374606</v>
      </c>
    </row>
    <row r="74" spans="1:11" ht="27.75" customHeight="1">
      <c r="A74" s="28" t="s">
        <v>246</v>
      </c>
      <c r="B74" s="33" t="s">
        <v>247</v>
      </c>
      <c r="C74" s="56">
        <v>161500</v>
      </c>
      <c r="D74" s="56">
        <v>52741.5</v>
      </c>
      <c r="E74" s="57">
        <f>D74/C74*100</f>
        <v>32.65727554179566</v>
      </c>
      <c r="F74" s="56"/>
      <c r="G74" s="56"/>
      <c r="H74" s="59"/>
      <c r="I74" s="57">
        <f t="shared" si="6"/>
        <v>161500</v>
      </c>
      <c r="J74" s="57">
        <f t="shared" si="6"/>
        <v>52741.5</v>
      </c>
      <c r="K74" s="59">
        <f>J74/I74*100</f>
        <v>32.65727554179566</v>
      </c>
    </row>
    <row r="75" spans="1:11" ht="25.5">
      <c r="A75" s="28" t="s">
        <v>184</v>
      </c>
      <c r="B75" s="33" t="s">
        <v>185</v>
      </c>
      <c r="C75" s="58"/>
      <c r="D75" s="58"/>
      <c r="E75" s="57"/>
      <c r="F75" s="56">
        <v>50000</v>
      </c>
      <c r="G75" s="56">
        <v>15433</v>
      </c>
      <c r="H75" s="59">
        <f>G75/F75*100</f>
        <v>30.866</v>
      </c>
      <c r="I75" s="57">
        <f t="shared" si="6"/>
        <v>50000</v>
      </c>
      <c r="J75" s="57">
        <f t="shared" si="6"/>
        <v>15433</v>
      </c>
      <c r="K75" s="59">
        <f>J75/I75*100</f>
        <v>30.866</v>
      </c>
    </row>
    <row r="76" spans="1:11" ht="51">
      <c r="A76" s="28" t="s">
        <v>365</v>
      </c>
      <c r="B76" s="31" t="s">
        <v>366</v>
      </c>
      <c r="C76" s="58"/>
      <c r="D76" s="58"/>
      <c r="E76" s="57"/>
      <c r="F76" s="56">
        <v>59658</v>
      </c>
      <c r="G76" s="56">
        <v>0</v>
      </c>
      <c r="H76" s="59">
        <f>G76/F76*100</f>
        <v>0</v>
      </c>
      <c r="I76" s="57">
        <f>F76+C76</f>
        <v>59658</v>
      </c>
      <c r="J76" s="57">
        <f>G76+D76</f>
        <v>0</v>
      </c>
      <c r="K76" s="59">
        <f>J76/I76*100</f>
        <v>0</v>
      </c>
    </row>
    <row r="77" spans="1:11" ht="25.5">
      <c r="A77" s="28" t="s">
        <v>310</v>
      </c>
      <c r="B77" s="31" t="s">
        <v>311</v>
      </c>
      <c r="C77" s="58"/>
      <c r="D77" s="58"/>
      <c r="E77" s="57"/>
      <c r="F77" s="56">
        <v>6580000</v>
      </c>
      <c r="G77" s="56">
        <v>5793350</v>
      </c>
      <c r="H77" s="59">
        <f>G77/F77*100</f>
        <v>88.04483282674772</v>
      </c>
      <c r="I77" s="56">
        <v>5793350</v>
      </c>
      <c r="J77" s="57">
        <f t="shared" si="6"/>
        <v>5793350</v>
      </c>
      <c r="K77" s="59">
        <f>J77/I77*100</f>
        <v>100</v>
      </c>
    </row>
    <row r="78" spans="1:11" ht="25.5">
      <c r="A78" s="28" t="s">
        <v>248</v>
      </c>
      <c r="B78" s="31" t="s">
        <v>249</v>
      </c>
      <c r="C78" s="56">
        <v>425000</v>
      </c>
      <c r="D78" s="56">
        <v>423500</v>
      </c>
      <c r="E78" s="57">
        <f>D78/C78*100</f>
        <v>99.6470588235294</v>
      </c>
      <c r="F78" s="56"/>
      <c r="G78" s="56"/>
      <c r="H78" s="59"/>
      <c r="I78" s="57">
        <f aca="true" t="shared" si="7" ref="I78:J85">F78+C78</f>
        <v>425000</v>
      </c>
      <c r="J78" s="57">
        <f t="shared" si="7"/>
        <v>423500</v>
      </c>
      <c r="K78" s="59">
        <f aca="true" t="shared" si="8" ref="K78:K134">J78/I78*100</f>
        <v>99.6470588235294</v>
      </c>
    </row>
    <row r="79" spans="1:11" ht="76.5">
      <c r="A79" s="28" t="s">
        <v>351</v>
      </c>
      <c r="B79" s="31" t="s">
        <v>352</v>
      </c>
      <c r="C79" s="56"/>
      <c r="D79" s="56"/>
      <c r="E79" s="57"/>
      <c r="F79" s="56">
        <v>319999</v>
      </c>
      <c r="G79" s="56"/>
      <c r="H79" s="59">
        <f>G79/F79*100</f>
        <v>0</v>
      </c>
      <c r="I79" s="57">
        <f>F79+C79</f>
        <v>319999</v>
      </c>
      <c r="J79" s="57">
        <f>G79+D79</f>
        <v>0</v>
      </c>
      <c r="K79" s="59">
        <f>J79/I79*100</f>
        <v>0</v>
      </c>
    </row>
    <row r="80" spans="1:11" ht="12.75">
      <c r="A80" s="28" t="s">
        <v>250</v>
      </c>
      <c r="B80" s="33" t="s">
        <v>251</v>
      </c>
      <c r="C80" s="56">
        <v>455999</v>
      </c>
      <c r="D80" s="56">
        <v>140100.22</v>
      </c>
      <c r="E80" s="57">
        <f>D80/C80*100</f>
        <v>30.72379983289437</v>
      </c>
      <c r="F80" s="56"/>
      <c r="G80" s="56"/>
      <c r="H80" s="59"/>
      <c r="I80" s="57">
        <f t="shared" si="7"/>
        <v>455999</v>
      </c>
      <c r="J80" s="57">
        <f t="shared" si="7"/>
        <v>140100.22</v>
      </c>
      <c r="K80" s="59">
        <f t="shared" si="8"/>
        <v>30.72379983289437</v>
      </c>
    </row>
    <row r="81" spans="1:11" ht="12.75">
      <c r="A81" s="28" t="s">
        <v>312</v>
      </c>
      <c r="B81" s="31" t="s">
        <v>313</v>
      </c>
      <c r="C81" s="56"/>
      <c r="D81" s="56"/>
      <c r="E81" s="57"/>
      <c r="F81" s="56">
        <v>11144975.21</v>
      </c>
      <c r="G81" s="56">
        <v>11097342.05</v>
      </c>
      <c r="H81" s="59">
        <f aca="true" t="shared" si="9" ref="H81:H87">G81/F81*100</f>
        <v>99.57260416373774</v>
      </c>
      <c r="I81" s="57">
        <f t="shared" si="7"/>
        <v>11144975.21</v>
      </c>
      <c r="J81" s="57">
        <f t="shared" si="7"/>
        <v>11097342.05</v>
      </c>
      <c r="K81" s="59">
        <f>J81/I81*100</f>
        <v>99.57260416373774</v>
      </c>
    </row>
    <row r="82" spans="1:11" ht="25.5">
      <c r="A82" s="28" t="s">
        <v>314</v>
      </c>
      <c r="B82" s="31" t="s">
        <v>183</v>
      </c>
      <c r="C82" s="56"/>
      <c r="D82" s="56"/>
      <c r="E82" s="57"/>
      <c r="F82" s="56">
        <v>35000</v>
      </c>
      <c r="G82" s="56">
        <v>35000</v>
      </c>
      <c r="H82" s="59">
        <f t="shared" si="9"/>
        <v>100</v>
      </c>
      <c r="I82" s="57">
        <f t="shared" si="7"/>
        <v>35000</v>
      </c>
      <c r="J82" s="57">
        <f t="shared" si="7"/>
        <v>35000</v>
      </c>
      <c r="K82" s="59">
        <f>J82/I82*100</f>
        <v>100</v>
      </c>
    </row>
    <row r="83" spans="1:11" ht="38.25">
      <c r="A83" s="28" t="s">
        <v>326</v>
      </c>
      <c r="B83" s="31" t="s">
        <v>327</v>
      </c>
      <c r="C83" s="56"/>
      <c r="D83" s="56"/>
      <c r="E83" s="57"/>
      <c r="F83" s="56">
        <v>171731</v>
      </c>
      <c r="G83" s="56">
        <v>171731</v>
      </c>
      <c r="H83" s="59">
        <f t="shared" si="9"/>
        <v>100</v>
      </c>
      <c r="I83" s="57">
        <f>F83+C83</f>
        <v>171731</v>
      </c>
      <c r="J83" s="57">
        <f>G83+D83</f>
        <v>171731</v>
      </c>
      <c r="K83" s="59">
        <f>J83/I83*100</f>
        <v>100</v>
      </c>
    </row>
    <row r="84" spans="1:11" ht="25.5">
      <c r="A84" s="28" t="s">
        <v>328</v>
      </c>
      <c r="B84" s="31" t="s">
        <v>329</v>
      </c>
      <c r="C84" s="56"/>
      <c r="D84" s="56"/>
      <c r="E84" s="57"/>
      <c r="F84" s="56">
        <v>9456966</v>
      </c>
      <c r="G84" s="56">
        <v>8333975.61</v>
      </c>
      <c r="H84" s="59">
        <f t="shared" si="9"/>
        <v>88.1252571913656</v>
      </c>
      <c r="I84" s="57">
        <f>F84+C84</f>
        <v>9456966</v>
      </c>
      <c r="J84" s="57">
        <f>G84+D84</f>
        <v>8333975.61</v>
      </c>
      <c r="K84" s="59">
        <f>J84/I84*100</f>
        <v>88.1252571913656</v>
      </c>
    </row>
    <row r="85" spans="1:11" ht="12.75">
      <c r="A85" s="18" t="s">
        <v>168</v>
      </c>
      <c r="B85" s="19" t="s">
        <v>169</v>
      </c>
      <c r="C85" s="53">
        <f>SUM(C86:C91)</f>
        <v>6353286</v>
      </c>
      <c r="D85" s="53">
        <f>SUM(D86:D91)</f>
        <v>3882462.11</v>
      </c>
      <c r="E85" s="54">
        <f t="shared" si="0"/>
        <v>61.109512620713126</v>
      </c>
      <c r="F85" s="53">
        <f>SUM(F86:F91)</f>
        <v>11989974</v>
      </c>
      <c r="G85" s="53">
        <f>SUM(G86:G91)</f>
        <v>10516390.209999999</v>
      </c>
      <c r="H85" s="55">
        <f t="shared" si="9"/>
        <v>87.7098666769419</v>
      </c>
      <c r="I85" s="54">
        <f t="shared" si="7"/>
        <v>18343260</v>
      </c>
      <c r="J85" s="54">
        <f t="shared" si="7"/>
        <v>14398852.319999998</v>
      </c>
      <c r="K85" s="55">
        <f t="shared" si="8"/>
        <v>78.49669208199631</v>
      </c>
    </row>
    <row r="86" spans="1:11" ht="25.5">
      <c r="A86" s="69" t="s">
        <v>280</v>
      </c>
      <c r="B86" s="70" t="s">
        <v>281</v>
      </c>
      <c r="C86" s="56">
        <v>779286</v>
      </c>
      <c r="D86" s="56">
        <v>449040</v>
      </c>
      <c r="E86" s="57">
        <f t="shared" si="0"/>
        <v>57.62197704052171</v>
      </c>
      <c r="F86" s="56">
        <v>313974</v>
      </c>
      <c r="G86" s="56">
        <v>3271350.88</v>
      </c>
      <c r="H86" s="59">
        <f t="shared" si="9"/>
        <v>1041.9177638912777</v>
      </c>
      <c r="I86" s="57">
        <f aca="true" t="shared" si="10" ref="I86:J89">F86+C86</f>
        <v>1093260</v>
      </c>
      <c r="J86" s="57">
        <f t="shared" si="10"/>
        <v>3720390.88</v>
      </c>
      <c r="K86" s="59">
        <f>J86/I86*100</f>
        <v>340.3024788247992</v>
      </c>
    </row>
    <row r="87" spans="1:11" ht="30.75" customHeight="1">
      <c r="A87" s="69" t="s">
        <v>282</v>
      </c>
      <c r="B87" s="70" t="s">
        <v>283</v>
      </c>
      <c r="C87" s="56">
        <v>3754000</v>
      </c>
      <c r="D87" s="56">
        <v>3222000</v>
      </c>
      <c r="E87" s="57">
        <f t="shared" si="0"/>
        <v>85.82844965370272</v>
      </c>
      <c r="F87" s="56">
        <v>11246000</v>
      </c>
      <c r="G87" s="56">
        <v>7043585</v>
      </c>
      <c r="H87" s="68">
        <f t="shared" si="9"/>
        <v>62.631913569269074</v>
      </c>
      <c r="I87" s="57">
        <f t="shared" si="10"/>
        <v>15000000</v>
      </c>
      <c r="J87" s="57">
        <f t="shared" si="10"/>
        <v>10265585</v>
      </c>
      <c r="K87" s="59">
        <f>J87/I87*100</f>
        <v>68.43723333333334</v>
      </c>
    </row>
    <row r="88" spans="1:11" ht="30.75" customHeight="1">
      <c r="A88" s="28" t="s">
        <v>347</v>
      </c>
      <c r="B88" s="31" t="s">
        <v>348</v>
      </c>
      <c r="C88" s="56">
        <v>400000</v>
      </c>
      <c r="D88" s="56">
        <v>24670.11</v>
      </c>
      <c r="E88" s="57">
        <f>D88/C88*100</f>
        <v>6.1675275</v>
      </c>
      <c r="F88" s="56"/>
      <c r="G88" s="56"/>
      <c r="H88" s="68"/>
      <c r="I88" s="57">
        <f>F88+C88</f>
        <v>400000</v>
      </c>
      <c r="J88" s="57">
        <f>G88+D88</f>
        <v>24670.11</v>
      </c>
      <c r="K88" s="59">
        <f>J88/I88*100</f>
        <v>6.1675275</v>
      </c>
    </row>
    <row r="89" spans="1:11" ht="29.25" customHeight="1">
      <c r="A89" s="69" t="s">
        <v>252</v>
      </c>
      <c r="B89" s="71" t="s">
        <v>253</v>
      </c>
      <c r="C89" s="56">
        <v>420000</v>
      </c>
      <c r="D89" s="56">
        <v>186752</v>
      </c>
      <c r="E89" s="57">
        <f t="shared" si="0"/>
        <v>44.46476190476191</v>
      </c>
      <c r="F89" s="60"/>
      <c r="G89" s="60"/>
      <c r="H89" s="59"/>
      <c r="I89" s="57">
        <f t="shared" si="10"/>
        <v>420000</v>
      </c>
      <c r="J89" s="57">
        <f t="shared" si="10"/>
        <v>186752</v>
      </c>
      <c r="K89" s="59">
        <f>J89/I89*100</f>
        <v>44.46476190476191</v>
      </c>
    </row>
    <row r="90" spans="1:11" ht="19.5" customHeight="1">
      <c r="A90" s="25" t="s">
        <v>186</v>
      </c>
      <c r="B90" s="26" t="s">
        <v>187</v>
      </c>
      <c r="C90" s="56"/>
      <c r="D90" s="56">
        <v>0</v>
      </c>
      <c r="E90" s="57"/>
      <c r="F90" s="56">
        <v>430000</v>
      </c>
      <c r="G90" s="56">
        <v>201454.33</v>
      </c>
      <c r="H90" s="59">
        <f>G90/F90*100</f>
        <v>46.84984418604651</v>
      </c>
      <c r="I90" s="57">
        <f aca="true" t="shared" si="11" ref="I90:J94">F90+C90</f>
        <v>430000</v>
      </c>
      <c r="J90" s="57">
        <f t="shared" si="11"/>
        <v>201454.33</v>
      </c>
      <c r="K90" s="59">
        <f t="shared" si="8"/>
        <v>46.84984418604651</v>
      </c>
    </row>
    <row r="91" spans="1:11" ht="21.75" customHeight="1">
      <c r="A91" s="25" t="s">
        <v>170</v>
      </c>
      <c r="B91" s="26" t="s">
        <v>171</v>
      </c>
      <c r="C91" s="56">
        <v>1000000</v>
      </c>
      <c r="D91" s="56"/>
      <c r="E91" s="57">
        <f t="shared" si="0"/>
        <v>0</v>
      </c>
      <c r="F91" s="60"/>
      <c r="G91" s="60"/>
      <c r="H91" s="59"/>
      <c r="I91" s="57">
        <f t="shared" si="11"/>
        <v>1000000</v>
      </c>
      <c r="J91" s="57">
        <f t="shared" si="11"/>
        <v>0</v>
      </c>
      <c r="K91" s="59">
        <f t="shared" si="8"/>
        <v>0</v>
      </c>
    </row>
    <row r="92" spans="1:11" ht="15.75" customHeight="1" hidden="1">
      <c r="A92" s="18" t="s">
        <v>172</v>
      </c>
      <c r="B92" s="19" t="s">
        <v>173</v>
      </c>
      <c r="C92" s="53">
        <f>SUM(C93:C95)</f>
        <v>0</v>
      </c>
      <c r="D92" s="53">
        <f>SUM(D93:D95)</f>
        <v>0</v>
      </c>
      <c r="E92" s="54" t="e">
        <f t="shared" si="0"/>
        <v>#DIV/0!</v>
      </c>
      <c r="F92" s="53">
        <f>SUM(F93:F95)</f>
        <v>0</v>
      </c>
      <c r="G92" s="53">
        <f>SUM(G93:G95)</f>
        <v>0</v>
      </c>
      <c r="H92" s="55" t="e">
        <f>G92/F92*100</f>
        <v>#DIV/0!</v>
      </c>
      <c r="I92" s="54">
        <f t="shared" si="11"/>
        <v>0</v>
      </c>
      <c r="J92" s="54">
        <f t="shared" si="11"/>
        <v>0</v>
      </c>
      <c r="K92" s="55" t="e">
        <f t="shared" si="8"/>
        <v>#DIV/0!</v>
      </c>
    </row>
    <row r="93" spans="1:11" ht="15.75" customHeight="1" hidden="1">
      <c r="A93" s="28" t="s">
        <v>297</v>
      </c>
      <c r="B93" s="33" t="s">
        <v>66</v>
      </c>
      <c r="C93" s="56"/>
      <c r="D93" s="56"/>
      <c r="E93" s="57" t="e">
        <f t="shared" si="0"/>
        <v>#DIV/0!</v>
      </c>
      <c r="F93" s="61"/>
      <c r="G93" s="61"/>
      <c r="H93" s="62"/>
      <c r="I93" s="57">
        <f t="shared" si="11"/>
        <v>0</v>
      </c>
      <c r="J93" s="57">
        <f t="shared" si="11"/>
        <v>0</v>
      </c>
      <c r="K93" s="59" t="e">
        <f>J93/I93*100</f>
        <v>#DIV/0!</v>
      </c>
    </row>
    <row r="94" spans="1:11" ht="25.5" customHeight="1" hidden="1">
      <c r="A94" s="16" t="s">
        <v>174</v>
      </c>
      <c r="B94" s="17" t="s">
        <v>175</v>
      </c>
      <c r="C94" s="56"/>
      <c r="D94" s="56"/>
      <c r="E94" s="57" t="e">
        <f t="shared" si="0"/>
        <v>#DIV/0!</v>
      </c>
      <c r="F94" s="72" t="s">
        <v>176</v>
      </c>
      <c r="G94" s="56"/>
      <c r="H94" s="59" t="e">
        <f>G94/F94*100</f>
        <v>#VALUE!</v>
      </c>
      <c r="I94" s="57" t="e">
        <f t="shared" si="11"/>
        <v>#VALUE!</v>
      </c>
      <c r="J94" s="57">
        <f t="shared" si="11"/>
        <v>0</v>
      </c>
      <c r="K94" s="59" t="e">
        <f t="shared" si="8"/>
        <v>#VALUE!</v>
      </c>
    </row>
    <row r="95" spans="1:11" ht="18.75" customHeight="1" hidden="1">
      <c r="A95" s="28" t="s">
        <v>298</v>
      </c>
      <c r="B95" s="31" t="s">
        <v>66</v>
      </c>
      <c r="C95" s="56"/>
      <c r="D95" s="56"/>
      <c r="E95" s="57">
        <v>0</v>
      </c>
      <c r="F95" s="56"/>
      <c r="G95" s="56"/>
      <c r="H95" s="59" t="e">
        <f>G95/F95*100</f>
        <v>#DIV/0!</v>
      </c>
      <c r="I95" s="57">
        <f aca="true" t="shared" si="12" ref="I95:J101">F95+C95</f>
        <v>0</v>
      </c>
      <c r="J95" s="57">
        <f t="shared" si="12"/>
        <v>0</v>
      </c>
      <c r="K95" s="59" t="e">
        <f aca="true" t="shared" si="13" ref="K95:K101">J95/I95*100</f>
        <v>#DIV/0!</v>
      </c>
    </row>
    <row r="96" spans="1:11" ht="17.25" customHeight="1">
      <c r="A96" s="74" t="s">
        <v>172</v>
      </c>
      <c r="B96" s="75" t="s">
        <v>173</v>
      </c>
      <c r="C96" s="76">
        <f>SUM(C98:C101)</f>
        <v>12583000</v>
      </c>
      <c r="D96" s="76">
        <f>SUM(D98:D101)</f>
        <v>12337849.34</v>
      </c>
      <c r="E96" s="54">
        <f t="shared" si="0"/>
        <v>98.0517312246682</v>
      </c>
      <c r="F96" s="76">
        <f>SUM(F97:F101)</f>
        <v>4352000</v>
      </c>
      <c r="G96" s="76">
        <f>SUM(G97:G101)</f>
        <v>4326800</v>
      </c>
      <c r="H96" s="55">
        <f>G96/F96*100</f>
        <v>99.42095588235294</v>
      </c>
      <c r="I96" s="54">
        <f t="shared" si="12"/>
        <v>16935000</v>
      </c>
      <c r="J96" s="54">
        <f t="shared" si="12"/>
        <v>16664649.34</v>
      </c>
      <c r="K96" s="55">
        <f t="shared" si="13"/>
        <v>98.4035981104222</v>
      </c>
    </row>
    <row r="97" spans="1:11" ht="30.75" customHeight="1">
      <c r="A97" s="28" t="s">
        <v>344</v>
      </c>
      <c r="B97" s="31" t="s">
        <v>323</v>
      </c>
      <c r="C97" s="79"/>
      <c r="D97" s="79"/>
      <c r="E97" s="78"/>
      <c r="F97" s="80">
        <v>200000</v>
      </c>
      <c r="G97" s="80">
        <v>200000</v>
      </c>
      <c r="H97" s="59">
        <f>G97/F97*100</f>
        <v>100</v>
      </c>
      <c r="I97" s="57">
        <f>F97+C97</f>
        <v>200000</v>
      </c>
      <c r="J97" s="57">
        <f>G97+D97</f>
        <v>200000</v>
      </c>
      <c r="K97" s="59">
        <f t="shared" si="13"/>
        <v>100</v>
      </c>
    </row>
    <row r="98" spans="1:11" ht="71.25" customHeight="1">
      <c r="A98" s="28" t="s">
        <v>319</v>
      </c>
      <c r="B98" s="31" t="s">
        <v>320</v>
      </c>
      <c r="C98" s="56">
        <v>10000000</v>
      </c>
      <c r="D98" s="56">
        <v>10000000</v>
      </c>
      <c r="E98" s="57">
        <f>D98/C98*100</f>
        <v>100</v>
      </c>
      <c r="F98" s="60"/>
      <c r="G98" s="60"/>
      <c r="H98" s="59"/>
      <c r="I98" s="57">
        <f t="shared" si="12"/>
        <v>10000000</v>
      </c>
      <c r="J98" s="57">
        <f t="shared" si="12"/>
        <v>10000000</v>
      </c>
      <c r="K98" s="59">
        <f t="shared" si="13"/>
        <v>100</v>
      </c>
    </row>
    <row r="99" spans="1:11" ht="18.75" customHeight="1">
      <c r="A99" s="28" t="s">
        <v>297</v>
      </c>
      <c r="B99" s="31" t="s">
        <v>66</v>
      </c>
      <c r="C99" s="56">
        <v>240000</v>
      </c>
      <c r="D99" s="56">
        <v>0</v>
      </c>
      <c r="E99" s="57">
        <f t="shared" si="0"/>
        <v>0</v>
      </c>
      <c r="F99" s="56"/>
      <c r="G99" s="56"/>
      <c r="H99" s="59"/>
      <c r="I99" s="57">
        <f t="shared" si="12"/>
        <v>240000</v>
      </c>
      <c r="J99" s="57">
        <f t="shared" si="12"/>
        <v>0</v>
      </c>
      <c r="K99" s="59">
        <f t="shared" si="13"/>
        <v>0</v>
      </c>
    </row>
    <row r="100" spans="1:11" ht="18.75" customHeight="1">
      <c r="A100" s="81" t="s">
        <v>298</v>
      </c>
      <c r="B100" s="31" t="s">
        <v>66</v>
      </c>
      <c r="C100" s="56"/>
      <c r="D100" s="56"/>
      <c r="E100" s="57"/>
      <c r="F100" s="56">
        <v>1550000</v>
      </c>
      <c r="G100" s="56">
        <v>1550000</v>
      </c>
      <c r="H100" s="59">
        <f>G100/F100*100</f>
        <v>100</v>
      </c>
      <c r="I100" s="57">
        <f>F100+C100</f>
        <v>1550000</v>
      </c>
      <c r="J100" s="57">
        <f>G100+D100</f>
        <v>1550000</v>
      </c>
      <c r="K100" s="59">
        <f>J100/I100*100</f>
        <v>100</v>
      </c>
    </row>
    <row r="101" spans="1:11" ht="41.25" customHeight="1">
      <c r="A101" s="28" t="s">
        <v>174</v>
      </c>
      <c r="B101" s="31" t="s">
        <v>175</v>
      </c>
      <c r="C101" s="56">
        <v>2343000</v>
      </c>
      <c r="D101" s="56">
        <v>2337849.34</v>
      </c>
      <c r="E101" s="57">
        <f t="shared" si="0"/>
        <v>99.78016816047801</v>
      </c>
      <c r="F101" s="56">
        <v>2602000</v>
      </c>
      <c r="G101" s="56">
        <v>2576800</v>
      </c>
      <c r="H101" s="59">
        <f>G101/F101*100</f>
        <v>99.0315142198309</v>
      </c>
      <c r="I101" s="57">
        <f t="shared" si="12"/>
        <v>4945000</v>
      </c>
      <c r="J101" s="57">
        <f t="shared" si="12"/>
        <v>4914649.34</v>
      </c>
      <c r="K101" s="59">
        <f t="shared" si="13"/>
        <v>99.38623538928209</v>
      </c>
    </row>
    <row r="102" spans="1:11" ht="12.75">
      <c r="A102" s="18" t="s">
        <v>176</v>
      </c>
      <c r="B102" s="19" t="s">
        <v>287</v>
      </c>
      <c r="C102" s="53">
        <v>418741861.38</v>
      </c>
      <c r="D102" s="53">
        <v>339591869.2500002</v>
      </c>
      <c r="E102" s="54">
        <f t="shared" si="0"/>
        <v>81.09814197483047</v>
      </c>
      <c r="F102" s="53">
        <v>94389191.97999999</v>
      </c>
      <c r="G102" s="53">
        <v>75526357.53</v>
      </c>
      <c r="H102" s="55">
        <f aca="true" t="shared" si="14" ref="H102:H107">G102/F102*100</f>
        <v>80.01589583053449</v>
      </c>
      <c r="I102" s="54">
        <f>F102+C102</f>
        <v>513131053.36</v>
      </c>
      <c r="J102" s="54">
        <f>G102+D102</f>
        <v>415118226.7800002</v>
      </c>
      <c r="K102" s="55">
        <f t="shared" si="8"/>
        <v>80.89906546520457</v>
      </c>
    </row>
    <row r="103" spans="1:11" ht="12.75">
      <c r="A103" s="23" t="s">
        <v>188</v>
      </c>
      <c r="B103" s="24" t="s">
        <v>189</v>
      </c>
      <c r="C103" s="63">
        <v>262349216</v>
      </c>
      <c r="D103" s="63">
        <v>231409896.82000008</v>
      </c>
      <c r="E103" s="64">
        <f t="shared" si="0"/>
        <v>88.20681851017999</v>
      </c>
      <c r="F103" s="63">
        <v>683800</v>
      </c>
      <c r="G103" s="63">
        <v>492296.89</v>
      </c>
      <c r="H103" s="65">
        <f t="shared" si="14"/>
        <v>71.99428049137174</v>
      </c>
      <c r="I103" s="64">
        <f>F103+C103</f>
        <v>263033016</v>
      </c>
      <c r="J103" s="64">
        <f>G103+D103</f>
        <v>231902193.71000007</v>
      </c>
      <c r="K103" s="59">
        <f t="shared" si="8"/>
        <v>88.16467120234066</v>
      </c>
    </row>
    <row r="104" spans="1:11" ht="12.75">
      <c r="A104" s="16" t="s">
        <v>190</v>
      </c>
      <c r="B104" s="17" t="s">
        <v>191</v>
      </c>
      <c r="C104" s="56">
        <v>215071055</v>
      </c>
      <c r="D104" s="56">
        <v>190528967.59000003</v>
      </c>
      <c r="E104" s="57">
        <f aca="true" t="shared" si="15" ref="E104:E123">D104/C104*100</f>
        <v>88.58884687667526</v>
      </c>
      <c r="F104" s="56">
        <v>560500</v>
      </c>
      <c r="G104" s="56">
        <v>351390.89</v>
      </c>
      <c r="H104" s="59">
        <f t="shared" si="14"/>
        <v>62.69239785905442</v>
      </c>
      <c r="I104" s="57">
        <f aca="true" t="shared" si="16" ref="I104:I134">F104+C104</f>
        <v>215631555</v>
      </c>
      <c r="J104" s="57">
        <f aca="true" t="shared" si="17" ref="J104:J134">G104+D104</f>
        <v>190880358.48000002</v>
      </c>
      <c r="K104" s="59">
        <f t="shared" si="8"/>
        <v>88.5215331680004</v>
      </c>
    </row>
    <row r="105" spans="1:12" ht="12.75">
      <c r="A105" s="16" t="s">
        <v>192</v>
      </c>
      <c r="B105" s="17" t="s">
        <v>193</v>
      </c>
      <c r="C105" s="56">
        <v>47278161</v>
      </c>
      <c r="D105" s="56">
        <v>40880929.22999999</v>
      </c>
      <c r="E105" s="57">
        <f t="shared" si="15"/>
        <v>86.4689496488664</v>
      </c>
      <c r="F105" s="56">
        <v>123300</v>
      </c>
      <c r="G105" s="56">
        <v>140906</v>
      </c>
      <c r="H105" s="59">
        <f t="shared" si="14"/>
        <v>114.27899432278994</v>
      </c>
      <c r="I105" s="57">
        <f t="shared" si="16"/>
        <v>47401461</v>
      </c>
      <c r="J105" s="57">
        <f t="shared" si="17"/>
        <v>41021835.22999999</v>
      </c>
      <c r="K105" s="59">
        <f t="shared" si="8"/>
        <v>86.54128873791461</v>
      </c>
      <c r="L105" s="32"/>
    </row>
    <row r="106" spans="1:12" ht="12.75">
      <c r="A106" s="23" t="s">
        <v>194</v>
      </c>
      <c r="B106" s="24" t="s">
        <v>195</v>
      </c>
      <c r="C106" s="63">
        <v>75908180</v>
      </c>
      <c r="D106" s="63">
        <v>46393922.310000025</v>
      </c>
      <c r="E106" s="64">
        <f t="shared" si="15"/>
        <v>61.11847538697413</v>
      </c>
      <c r="F106" s="63">
        <v>13870098</v>
      </c>
      <c r="G106" s="63">
        <v>8383629.609999999</v>
      </c>
      <c r="H106" s="65">
        <f t="shared" si="14"/>
        <v>60.44391041793647</v>
      </c>
      <c r="I106" s="64">
        <f t="shared" si="16"/>
        <v>89778278</v>
      </c>
      <c r="J106" s="64">
        <f t="shared" si="17"/>
        <v>54777551.920000024</v>
      </c>
      <c r="K106" s="59">
        <f t="shared" si="8"/>
        <v>61.01425995272489</v>
      </c>
      <c r="L106" s="32"/>
    </row>
    <row r="107" spans="1:11" ht="12.75">
      <c r="A107" s="16" t="s">
        <v>196</v>
      </c>
      <c r="B107" s="17" t="s">
        <v>197</v>
      </c>
      <c r="C107" s="56">
        <v>15758191</v>
      </c>
      <c r="D107" s="56">
        <v>12789925.16</v>
      </c>
      <c r="E107" s="57">
        <f t="shared" si="15"/>
        <v>81.1636637733354</v>
      </c>
      <c r="F107" s="56">
        <v>476390</v>
      </c>
      <c r="G107" s="56">
        <v>2234233.82</v>
      </c>
      <c r="H107" s="59">
        <f t="shared" si="14"/>
        <v>468.99259430298696</v>
      </c>
      <c r="I107" s="57">
        <f t="shared" si="16"/>
        <v>16234581</v>
      </c>
      <c r="J107" s="57">
        <f t="shared" si="17"/>
        <v>15024158.98</v>
      </c>
      <c r="K107" s="59">
        <f t="shared" si="8"/>
        <v>92.54417456169642</v>
      </c>
    </row>
    <row r="108" spans="1:11" ht="12.75">
      <c r="A108" s="16" t="s">
        <v>198</v>
      </c>
      <c r="B108" s="17" t="s">
        <v>199</v>
      </c>
      <c r="C108" s="56">
        <v>73970</v>
      </c>
      <c r="D108" s="56">
        <v>31488.1</v>
      </c>
      <c r="E108" s="57">
        <f t="shared" si="15"/>
        <v>42.56874408544004</v>
      </c>
      <c r="F108" s="60"/>
      <c r="G108" s="60"/>
      <c r="H108" s="59"/>
      <c r="I108" s="57">
        <f t="shared" si="16"/>
        <v>73970</v>
      </c>
      <c r="J108" s="57">
        <f t="shared" si="17"/>
        <v>31488.1</v>
      </c>
      <c r="K108" s="59">
        <f t="shared" si="8"/>
        <v>42.56874408544004</v>
      </c>
    </row>
    <row r="109" spans="1:11" ht="12.75">
      <c r="A109" s="16" t="s">
        <v>200</v>
      </c>
      <c r="B109" s="17" t="s">
        <v>201</v>
      </c>
      <c r="C109" s="56">
        <v>8708428</v>
      </c>
      <c r="D109" s="56">
        <v>7050422.3100000005</v>
      </c>
      <c r="E109" s="57">
        <f t="shared" si="15"/>
        <v>80.96090718095161</v>
      </c>
      <c r="F109" s="56">
        <v>6270525</v>
      </c>
      <c r="G109" s="56">
        <v>4089407.45</v>
      </c>
      <c r="H109" s="59">
        <f>G109/F109*100</f>
        <v>65.21634871083363</v>
      </c>
      <c r="I109" s="57">
        <f t="shared" si="16"/>
        <v>14978953</v>
      </c>
      <c r="J109" s="57">
        <f t="shared" si="17"/>
        <v>11139829.760000002</v>
      </c>
      <c r="K109" s="59">
        <f t="shared" si="8"/>
        <v>74.36988259459791</v>
      </c>
    </row>
    <row r="110" spans="1:11" ht="12.75">
      <c r="A110" s="16" t="s">
        <v>202</v>
      </c>
      <c r="B110" s="17" t="s">
        <v>203</v>
      </c>
      <c r="C110" s="56">
        <v>10615944</v>
      </c>
      <c r="D110" s="56">
        <v>8013623.989999998</v>
      </c>
      <c r="E110" s="57">
        <f t="shared" si="15"/>
        <v>75.48668295537352</v>
      </c>
      <c r="F110" s="56">
        <v>6267025</v>
      </c>
      <c r="G110" s="56">
        <v>1561972.97</v>
      </c>
      <c r="H110" s="59">
        <f>G110/F110*100</f>
        <v>24.923675428133762</v>
      </c>
      <c r="I110" s="57">
        <f t="shared" si="16"/>
        <v>16882969</v>
      </c>
      <c r="J110" s="57">
        <f t="shared" si="17"/>
        <v>9575596.959999999</v>
      </c>
      <c r="K110" s="59">
        <f t="shared" si="8"/>
        <v>56.71749418008171</v>
      </c>
    </row>
    <row r="111" spans="1:11" ht="12.75">
      <c r="A111" s="16" t="s">
        <v>204</v>
      </c>
      <c r="B111" s="17" t="s">
        <v>205</v>
      </c>
      <c r="C111" s="56">
        <v>293620</v>
      </c>
      <c r="D111" s="56">
        <v>182888.76</v>
      </c>
      <c r="E111" s="57">
        <f t="shared" si="15"/>
        <v>62.287568966691644</v>
      </c>
      <c r="F111" s="60"/>
      <c r="G111" s="60"/>
      <c r="H111" s="60"/>
      <c r="I111" s="57">
        <f t="shared" si="16"/>
        <v>293620</v>
      </c>
      <c r="J111" s="57">
        <f t="shared" si="17"/>
        <v>182888.76</v>
      </c>
      <c r="K111" s="59">
        <f t="shared" si="8"/>
        <v>62.287568966691644</v>
      </c>
    </row>
    <row r="112" spans="1:11" ht="12.75">
      <c r="A112" s="23" t="s">
        <v>206</v>
      </c>
      <c r="B112" s="24" t="s">
        <v>207</v>
      </c>
      <c r="C112" s="63">
        <v>40368827</v>
      </c>
      <c r="D112" s="63">
        <v>18284449.83</v>
      </c>
      <c r="E112" s="64">
        <f t="shared" si="15"/>
        <v>45.293488042146976</v>
      </c>
      <c r="F112" s="60"/>
      <c r="G112" s="60"/>
      <c r="H112" s="60"/>
      <c r="I112" s="64">
        <f t="shared" si="16"/>
        <v>40368827</v>
      </c>
      <c r="J112" s="64">
        <f t="shared" si="17"/>
        <v>18284449.83</v>
      </c>
      <c r="K112" s="59">
        <f t="shared" si="8"/>
        <v>45.293488042146976</v>
      </c>
    </row>
    <row r="113" spans="1:11" ht="12.75">
      <c r="A113" s="16" t="s">
        <v>208</v>
      </c>
      <c r="B113" s="17" t="s">
        <v>209</v>
      </c>
      <c r="C113" s="56">
        <v>1400000</v>
      </c>
      <c r="D113" s="56">
        <v>1146286.9</v>
      </c>
      <c r="E113" s="57">
        <f t="shared" si="15"/>
        <v>81.87763571428572</v>
      </c>
      <c r="F113" s="60"/>
      <c r="G113" s="60"/>
      <c r="H113" s="60"/>
      <c r="I113" s="57">
        <f t="shared" si="16"/>
        <v>1400000</v>
      </c>
      <c r="J113" s="57">
        <f t="shared" si="17"/>
        <v>1146286.9</v>
      </c>
      <c r="K113" s="59">
        <f t="shared" si="8"/>
        <v>81.87763571428572</v>
      </c>
    </row>
    <row r="114" spans="1:11" ht="12.75">
      <c r="A114" s="16" t="s">
        <v>210</v>
      </c>
      <c r="B114" s="17" t="s">
        <v>211</v>
      </c>
      <c r="C114" s="56">
        <v>864718.82</v>
      </c>
      <c r="D114" s="56">
        <v>548300.5</v>
      </c>
      <c r="E114" s="57">
        <f t="shared" si="15"/>
        <v>63.407952656795416</v>
      </c>
      <c r="F114" s="60"/>
      <c r="G114" s="60"/>
      <c r="H114" s="60"/>
      <c r="I114" s="57">
        <f t="shared" si="16"/>
        <v>864718.82</v>
      </c>
      <c r="J114" s="57">
        <f t="shared" si="17"/>
        <v>548300.5</v>
      </c>
      <c r="K114" s="59">
        <f t="shared" si="8"/>
        <v>63.407952656795416</v>
      </c>
    </row>
    <row r="115" spans="1:11" ht="12.75">
      <c r="A115" s="16" t="s">
        <v>212</v>
      </c>
      <c r="B115" s="17" t="s">
        <v>213</v>
      </c>
      <c r="C115" s="56">
        <v>24883530.29</v>
      </c>
      <c r="D115" s="56">
        <v>9819211.71</v>
      </c>
      <c r="E115" s="57">
        <f t="shared" si="15"/>
        <v>39.46068582537933</v>
      </c>
      <c r="F115" s="60"/>
      <c r="G115" s="60"/>
      <c r="H115" s="60"/>
      <c r="I115" s="57">
        <f t="shared" si="16"/>
        <v>24883530.29</v>
      </c>
      <c r="J115" s="57">
        <f t="shared" si="17"/>
        <v>9819211.71</v>
      </c>
      <c r="K115" s="59">
        <f t="shared" si="8"/>
        <v>39.46068582537933</v>
      </c>
    </row>
    <row r="116" spans="1:11" ht="12.75">
      <c r="A116" s="16" t="s">
        <v>214</v>
      </c>
      <c r="B116" s="17" t="s">
        <v>215</v>
      </c>
      <c r="C116" s="56">
        <v>11879557.02</v>
      </c>
      <c r="D116" s="56">
        <v>6157422.260000002</v>
      </c>
      <c r="E116" s="57">
        <f t="shared" si="15"/>
        <v>51.83208641225918</v>
      </c>
      <c r="F116" s="60"/>
      <c r="G116" s="60"/>
      <c r="H116" s="60"/>
      <c r="I116" s="57">
        <f t="shared" si="16"/>
        <v>11879557.02</v>
      </c>
      <c r="J116" s="57">
        <f t="shared" si="17"/>
        <v>6157422.260000002</v>
      </c>
      <c r="K116" s="59">
        <f t="shared" si="8"/>
        <v>51.83208641225918</v>
      </c>
    </row>
    <row r="117" spans="1:11" ht="25.5">
      <c r="A117" s="16" t="s">
        <v>216</v>
      </c>
      <c r="B117" s="17" t="s">
        <v>217</v>
      </c>
      <c r="C117" s="56">
        <v>1341020.87</v>
      </c>
      <c r="D117" s="56">
        <v>613228.46</v>
      </c>
      <c r="E117" s="57">
        <f t="shared" si="15"/>
        <v>45.7284799751103</v>
      </c>
      <c r="F117" s="60"/>
      <c r="G117" s="60"/>
      <c r="H117" s="60"/>
      <c r="I117" s="57">
        <f t="shared" si="16"/>
        <v>1341020.87</v>
      </c>
      <c r="J117" s="57">
        <f t="shared" si="17"/>
        <v>613228.46</v>
      </c>
      <c r="K117" s="59">
        <f t="shared" si="8"/>
        <v>45.7284799751103</v>
      </c>
    </row>
    <row r="118" spans="1:11" ht="25.5">
      <c r="A118" s="34" t="s">
        <v>226</v>
      </c>
      <c r="B118" s="31" t="s">
        <v>227</v>
      </c>
      <c r="C118" s="56"/>
      <c r="D118" s="56"/>
      <c r="E118" s="57"/>
      <c r="F118" s="56">
        <v>856158</v>
      </c>
      <c r="G118" s="56">
        <v>498015.37</v>
      </c>
      <c r="H118" s="59">
        <f>G118/F118*100</f>
        <v>58.16862892129724</v>
      </c>
      <c r="I118" s="57">
        <f t="shared" si="16"/>
        <v>856158</v>
      </c>
      <c r="J118" s="57">
        <f>G118+D118</f>
        <v>498015.37</v>
      </c>
      <c r="K118" s="59">
        <f>J118/I118*100</f>
        <v>58.16862892129724</v>
      </c>
    </row>
    <row r="119" spans="1:11" ht="25.5">
      <c r="A119" s="16" t="s">
        <v>218</v>
      </c>
      <c r="B119" s="17" t="s">
        <v>219</v>
      </c>
      <c r="C119" s="56">
        <v>89200</v>
      </c>
      <c r="D119" s="56">
        <v>41124.16</v>
      </c>
      <c r="E119" s="57">
        <f t="shared" si="15"/>
        <v>46.103318385650226</v>
      </c>
      <c r="F119" s="60"/>
      <c r="G119" s="60"/>
      <c r="H119" s="60"/>
      <c r="I119" s="57">
        <f t="shared" si="16"/>
        <v>89200</v>
      </c>
      <c r="J119" s="57">
        <f t="shared" si="17"/>
        <v>41124.16</v>
      </c>
      <c r="K119" s="59">
        <f t="shared" si="8"/>
        <v>46.103318385650226</v>
      </c>
    </row>
    <row r="120" spans="1:11" ht="25.5" customHeight="1">
      <c r="A120" s="16" t="s">
        <v>220</v>
      </c>
      <c r="B120" s="17" t="s">
        <v>291</v>
      </c>
      <c r="C120" s="56">
        <v>57195812.379999995</v>
      </c>
      <c r="D120" s="56">
        <v>41893928.97</v>
      </c>
      <c r="E120" s="57">
        <f t="shared" si="15"/>
        <v>73.24649694922299</v>
      </c>
      <c r="F120" s="60"/>
      <c r="G120" s="60"/>
      <c r="H120" s="60"/>
      <c r="I120" s="57">
        <f t="shared" si="16"/>
        <v>57195812.379999995</v>
      </c>
      <c r="J120" s="57">
        <f t="shared" si="17"/>
        <v>41893928.97</v>
      </c>
      <c r="K120" s="59">
        <f t="shared" si="8"/>
        <v>73.24649694922299</v>
      </c>
    </row>
    <row r="121" spans="1:11" ht="27.75" customHeight="1">
      <c r="A121" s="34" t="s">
        <v>284</v>
      </c>
      <c r="B121" s="33" t="s">
        <v>292</v>
      </c>
      <c r="C121" s="56">
        <v>12583000</v>
      </c>
      <c r="D121" s="56">
        <v>12337849.34</v>
      </c>
      <c r="E121" s="57">
        <f t="shared" si="15"/>
        <v>98.0517312246682</v>
      </c>
      <c r="F121" s="60"/>
      <c r="G121" s="60"/>
      <c r="H121" s="60"/>
      <c r="I121" s="57">
        <f t="shared" si="16"/>
        <v>12583000</v>
      </c>
      <c r="J121" s="57">
        <f>G121+D121</f>
        <v>12337849.34</v>
      </c>
      <c r="K121" s="59">
        <f>J121/I121*100</f>
        <v>98.0517312246682</v>
      </c>
    </row>
    <row r="122" spans="1:11" ht="12" customHeight="1">
      <c r="A122" s="16" t="s">
        <v>221</v>
      </c>
      <c r="B122" s="17" t="s">
        <v>222</v>
      </c>
      <c r="C122" s="56">
        <v>9103453</v>
      </c>
      <c r="D122" s="56">
        <v>7046297.96</v>
      </c>
      <c r="E122" s="57">
        <f t="shared" si="15"/>
        <v>77.40247530250335</v>
      </c>
      <c r="F122" s="56">
        <v>50000</v>
      </c>
      <c r="G122" s="56">
        <v>0</v>
      </c>
      <c r="H122" s="59">
        <f aca="true" t="shared" si="18" ref="H122:H133">G122/F122*100</f>
        <v>0</v>
      </c>
      <c r="I122" s="57">
        <f t="shared" si="16"/>
        <v>9153453</v>
      </c>
      <c r="J122" s="57">
        <f t="shared" si="17"/>
        <v>7046297.96</v>
      </c>
      <c r="K122" s="59">
        <f t="shared" si="8"/>
        <v>76.97967051341172</v>
      </c>
    </row>
    <row r="123" spans="1:11" ht="12.75">
      <c r="A123" s="16" t="s">
        <v>223</v>
      </c>
      <c r="B123" s="17" t="s">
        <v>224</v>
      </c>
      <c r="C123" s="56">
        <v>602200</v>
      </c>
      <c r="D123" s="56">
        <v>509973.85</v>
      </c>
      <c r="E123" s="57">
        <f t="shared" si="15"/>
        <v>84.68512952507471</v>
      </c>
      <c r="F123" s="60"/>
      <c r="G123" s="60"/>
      <c r="H123" s="60"/>
      <c r="I123" s="57">
        <f t="shared" si="16"/>
        <v>602200</v>
      </c>
      <c r="J123" s="57">
        <f t="shared" si="17"/>
        <v>509973.85</v>
      </c>
      <c r="K123" s="59">
        <f t="shared" si="8"/>
        <v>84.68512952507471</v>
      </c>
    </row>
    <row r="124" spans="1:11" ht="14.25" customHeight="1">
      <c r="A124" s="23" t="s">
        <v>114</v>
      </c>
      <c r="B124" s="24" t="s">
        <v>228</v>
      </c>
      <c r="C124" s="66"/>
      <c r="D124" s="66"/>
      <c r="E124" s="67"/>
      <c r="F124" s="63">
        <f>SUM(F125:F133)</f>
        <v>79785293.98</v>
      </c>
      <c r="G124" s="63">
        <f>SUM(G125:G133)</f>
        <v>66650431.03</v>
      </c>
      <c r="H124" s="65">
        <f t="shared" si="18"/>
        <v>83.53723813652607</v>
      </c>
      <c r="I124" s="64">
        <f t="shared" si="16"/>
        <v>79785293.98</v>
      </c>
      <c r="J124" s="64">
        <f>D124+G124</f>
        <v>66650431.03</v>
      </c>
      <c r="K124" s="68">
        <f t="shared" si="8"/>
        <v>83.53723813652607</v>
      </c>
    </row>
    <row r="125" spans="1:11" ht="24.75" customHeight="1">
      <c r="A125" s="25" t="s">
        <v>229</v>
      </c>
      <c r="B125" s="26" t="s">
        <v>230</v>
      </c>
      <c r="C125" s="66"/>
      <c r="D125" s="66"/>
      <c r="E125" s="67"/>
      <c r="F125" s="56">
        <v>13988844</v>
      </c>
      <c r="G125" s="56">
        <v>18035799.14</v>
      </c>
      <c r="H125" s="59">
        <f t="shared" si="18"/>
        <v>128.92987540643102</v>
      </c>
      <c r="I125" s="57">
        <f t="shared" si="16"/>
        <v>13988844</v>
      </c>
      <c r="J125" s="57">
        <f t="shared" si="17"/>
        <v>18035799.14</v>
      </c>
      <c r="K125" s="68">
        <f t="shared" si="8"/>
        <v>128.92987540643102</v>
      </c>
    </row>
    <row r="126" spans="1:11" ht="15.75" customHeight="1" hidden="1">
      <c r="A126" s="16" t="s">
        <v>231</v>
      </c>
      <c r="B126" s="17" t="s">
        <v>232</v>
      </c>
      <c r="C126" s="58"/>
      <c r="D126" s="58"/>
      <c r="E126" s="60"/>
      <c r="F126" s="56"/>
      <c r="G126" s="56"/>
      <c r="H126" s="59"/>
      <c r="I126" s="57">
        <f t="shared" si="16"/>
        <v>0</v>
      </c>
      <c r="J126" s="57">
        <f t="shared" si="17"/>
        <v>0</v>
      </c>
      <c r="K126" s="59"/>
    </row>
    <row r="127" spans="1:11" ht="21" customHeight="1">
      <c r="A127" s="16" t="s">
        <v>233</v>
      </c>
      <c r="B127" s="17" t="s">
        <v>234</v>
      </c>
      <c r="C127" s="58"/>
      <c r="D127" s="58"/>
      <c r="E127" s="57"/>
      <c r="F127" s="56">
        <v>13828077.21</v>
      </c>
      <c r="G127" s="56">
        <v>6960046.93</v>
      </c>
      <c r="H127" s="59">
        <f t="shared" si="18"/>
        <v>50.332716720490446</v>
      </c>
      <c r="I127" s="57">
        <f t="shared" si="16"/>
        <v>13828077.21</v>
      </c>
      <c r="J127" s="57">
        <f t="shared" si="17"/>
        <v>6960046.93</v>
      </c>
      <c r="K127" s="59">
        <f t="shared" si="8"/>
        <v>50.332716720490446</v>
      </c>
    </row>
    <row r="128" spans="1:11" ht="21.75" customHeight="1">
      <c r="A128" s="16" t="s">
        <v>235</v>
      </c>
      <c r="B128" s="17" t="s">
        <v>236</v>
      </c>
      <c r="C128" s="58"/>
      <c r="D128" s="58"/>
      <c r="E128" s="60"/>
      <c r="F128" s="56">
        <v>16254120.77</v>
      </c>
      <c r="G128" s="56">
        <v>10404441.26</v>
      </c>
      <c r="H128" s="59">
        <f t="shared" si="18"/>
        <v>64.01109852218725</v>
      </c>
      <c r="I128" s="57">
        <f t="shared" si="16"/>
        <v>16254120.77</v>
      </c>
      <c r="J128" s="57">
        <f t="shared" si="17"/>
        <v>10404441.26</v>
      </c>
      <c r="K128" s="59">
        <f t="shared" si="8"/>
        <v>64.01109852218725</v>
      </c>
    </row>
    <row r="129" spans="1:11" ht="18" customHeight="1">
      <c r="A129" s="16" t="s">
        <v>237</v>
      </c>
      <c r="B129" s="17" t="s">
        <v>238</v>
      </c>
      <c r="C129" s="58"/>
      <c r="D129" s="58"/>
      <c r="E129" s="60"/>
      <c r="F129" s="56">
        <v>20696302</v>
      </c>
      <c r="G129" s="56">
        <v>18810387.7</v>
      </c>
      <c r="H129" s="59">
        <f t="shared" si="18"/>
        <v>90.88767500590201</v>
      </c>
      <c r="I129" s="57">
        <f t="shared" si="16"/>
        <v>20696302</v>
      </c>
      <c r="J129" s="57">
        <f t="shared" si="17"/>
        <v>18810387.7</v>
      </c>
      <c r="K129" s="59">
        <f t="shared" si="8"/>
        <v>90.88767500590201</v>
      </c>
    </row>
    <row r="130" spans="1:11" ht="19.5" customHeight="1" hidden="1">
      <c r="A130" s="34" t="s">
        <v>278</v>
      </c>
      <c r="B130" s="31" t="s">
        <v>279</v>
      </c>
      <c r="C130" s="58"/>
      <c r="D130" s="58"/>
      <c r="E130" s="60"/>
      <c r="F130" s="56"/>
      <c r="G130" s="56"/>
      <c r="H130" s="59" t="e">
        <f t="shared" si="18"/>
        <v>#DIV/0!</v>
      </c>
      <c r="I130" s="57">
        <f t="shared" si="16"/>
        <v>0</v>
      </c>
      <c r="J130" s="57">
        <f>G130+D130</f>
        <v>0</v>
      </c>
      <c r="K130" s="59" t="e">
        <f>J130/I130*100</f>
        <v>#DIV/0!</v>
      </c>
    </row>
    <row r="131" spans="1:11" ht="33" customHeight="1">
      <c r="A131" s="16" t="s">
        <v>239</v>
      </c>
      <c r="B131" s="17" t="s">
        <v>240</v>
      </c>
      <c r="C131" s="58"/>
      <c r="D131" s="58"/>
      <c r="E131" s="60"/>
      <c r="F131" s="56">
        <v>10665950</v>
      </c>
      <c r="G131" s="56">
        <v>8112956</v>
      </c>
      <c r="H131" s="59">
        <f t="shared" si="18"/>
        <v>76.06407305490838</v>
      </c>
      <c r="I131" s="57">
        <f t="shared" si="16"/>
        <v>10665950</v>
      </c>
      <c r="J131" s="57">
        <f t="shared" si="17"/>
        <v>8112956</v>
      </c>
      <c r="K131" s="59">
        <f t="shared" si="8"/>
        <v>76.06407305490838</v>
      </c>
    </row>
    <row r="132" spans="1:11" ht="27" customHeight="1">
      <c r="A132" s="16" t="s">
        <v>241</v>
      </c>
      <c r="B132" s="17" t="s">
        <v>242</v>
      </c>
      <c r="C132" s="58"/>
      <c r="D132" s="58"/>
      <c r="E132" s="60"/>
      <c r="F132" s="56">
        <v>4352000</v>
      </c>
      <c r="G132" s="56">
        <v>4326800</v>
      </c>
      <c r="H132" s="59">
        <f t="shared" si="18"/>
        <v>99.42095588235294</v>
      </c>
      <c r="I132" s="57">
        <f t="shared" si="16"/>
        <v>4352000</v>
      </c>
      <c r="J132" s="57">
        <f t="shared" si="17"/>
        <v>4326800</v>
      </c>
      <c r="K132" s="59">
        <f t="shared" si="8"/>
        <v>99.42095588235294</v>
      </c>
    </row>
    <row r="133" spans="1:11" ht="18.75" customHeight="1" hidden="1">
      <c r="A133" s="16" t="s">
        <v>243</v>
      </c>
      <c r="B133" s="17" t="s">
        <v>244</v>
      </c>
      <c r="C133" s="58"/>
      <c r="D133" s="58"/>
      <c r="E133" s="60"/>
      <c r="F133" s="56"/>
      <c r="G133" s="56"/>
      <c r="H133" s="59" t="e">
        <f t="shared" si="18"/>
        <v>#DIV/0!</v>
      </c>
      <c r="I133" s="57">
        <f t="shared" si="16"/>
        <v>0</v>
      </c>
      <c r="J133" s="57">
        <f t="shared" si="17"/>
        <v>0</v>
      </c>
      <c r="K133" s="59" t="e">
        <f t="shared" si="8"/>
        <v>#DIV/0!</v>
      </c>
    </row>
    <row r="134" spans="1:11" ht="12.75">
      <c r="A134" s="16" t="s">
        <v>172</v>
      </c>
      <c r="B134" s="17" t="s">
        <v>225</v>
      </c>
      <c r="C134" s="56">
        <v>1000000</v>
      </c>
      <c r="D134" s="58">
        <v>0</v>
      </c>
      <c r="E134" s="57">
        <f>D134/C134*100</f>
        <v>0</v>
      </c>
      <c r="F134" s="60"/>
      <c r="G134" s="60"/>
      <c r="H134" s="60"/>
      <c r="I134" s="57">
        <f t="shared" si="16"/>
        <v>1000000</v>
      </c>
      <c r="J134" s="57">
        <f t="shared" si="17"/>
        <v>0</v>
      </c>
      <c r="K134" s="59">
        <f t="shared" si="8"/>
        <v>0</v>
      </c>
    </row>
    <row r="135" ht="12.75">
      <c r="K135" s="22"/>
    </row>
    <row r="136" spans="3:7" ht="12.75">
      <c r="C136" s="32"/>
      <c r="D136" s="32"/>
      <c r="F136" s="32"/>
      <c r="G136" s="32"/>
    </row>
    <row r="137" ht="12.75">
      <c r="F137" s="32"/>
    </row>
    <row r="138" ht="12.75">
      <c r="C138" s="32"/>
    </row>
  </sheetData>
  <mergeCells count="5">
    <mergeCell ref="I6:K6"/>
    <mergeCell ref="A4:D4"/>
    <mergeCell ref="A3:D3"/>
    <mergeCell ref="C6:E6"/>
    <mergeCell ref="F6:H6"/>
  </mergeCells>
  <conditionalFormatting sqref="F109:F110 F90 C119:C123 C103:C117 F9 F34 F125:F133 F15:F17 F20:F21 F23 F32 F44 F48:F50 F57 F59 F62:F65 F69:F73 F75:F77 F81:F84 F86:F88 F101:F107">
    <cfRule type="expression" priority="1" dxfId="0" stopIfTrue="1">
      <formula>IU9=1</formula>
    </cfRule>
  </conditionalFormatting>
  <conditionalFormatting sqref="G109:G110 G90 F85:G85 D103:D117 D119 D121:D123 G9 G34 G125:G133 G15:G17 G20:G21 G23 G32 G44 G48:G50 G57 G59 G62:G65 G69:G73 G75:G77 G81:G84 G86:G88 G101:G107">
    <cfRule type="expression" priority="2" dxfId="0" stopIfTrue="1">
      <formula>IU9=1</formula>
    </cfRule>
  </conditionalFormatting>
  <conditionalFormatting sqref="D120">
    <cfRule type="expression" priority="3" dxfId="0" stopIfTrue="1">
      <formula>IR120=1</formula>
    </cfRule>
  </conditionalFormatting>
  <conditionalFormatting sqref="A28:A30">
    <cfRule type="expression" priority="4" dxfId="0" stopIfTrue="1">
      <formula>IV28=1</formula>
    </cfRule>
  </conditionalFormatting>
  <conditionalFormatting sqref="B28:B30">
    <cfRule type="expression" priority="5" dxfId="0" stopIfTrue="1">
      <formula>IV28=1</formula>
    </cfRule>
  </conditionalFormatting>
  <printOptions/>
  <pageMargins left="0.32" right="0.33" top="0.31" bottom="0.33" header="0" footer="0"/>
  <pageSetup fitToHeight="50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</dc:creator>
  <cp:keywords/>
  <dc:description/>
  <cp:lastModifiedBy>FinUpr</cp:lastModifiedBy>
  <cp:lastPrinted>2023-07-27T11:15:47Z</cp:lastPrinted>
  <dcterms:created xsi:type="dcterms:W3CDTF">2021-05-19T06:49:22Z</dcterms:created>
  <dcterms:modified xsi:type="dcterms:W3CDTF">2023-12-12T13:05:18Z</dcterms:modified>
  <cp:category/>
  <cp:version/>
  <cp:contentType/>
  <cp:contentStatus/>
</cp:coreProperties>
</file>