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28 сесія\рішення готові 28\"/>
    </mc:Choice>
  </mc:AlternateContent>
  <xr:revisionPtr revIDLastSave="0" documentId="8_{43B7C1C6-0619-4EE1-A090-B7315B59A033}" xr6:coauthVersionLast="47" xr6:coauthVersionMax="47" xr10:uidLastSave="{00000000-0000-0000-0000-000000000000}"/>
  <bookViews>
    <workbookView xWindow="-28920" yWindow="-120" windowWidth="29040" windowHeight="15840" activeTab="1"/>
  </bookViews>
  <sheets>
    <sheet name="Доходи" sheetId="1" r:id="rId1"/>
    <sheet name="Видатки" sheetId="2" r:id="rId2"/>
  </sheets>
  <definedNames>
    <definedName name="_xlnm.Print_Titles" localSheetId="0">Доходи!$A:$C</definedName>
  </definedNames>
  <calcPr calcId="191029" fullCalcOnLoad="1"/>
</workbook>
</file>

<file path=xl/calcChain.xml><?xml version="1.0" encoding="utf-8"?>
<calcChain xmlns="http://schemas.openxmlformats.org/spreadsheetml/2006/main">
  <c r="G53" i="2" l="1"/>
  <c r="H53" i="2"/>
  <c r="F53" i="2"/>
  <c r="J93" i="2"/>
  <c r="I93" i="2"/>
  <c r="K93" i="2"/>
  <c r="H93" i="2"/>
  <c r="J96" i="2"/>
  <c r="K96" i="2" s="1"/>
  <c r="I96" i="2"/>
  <c r="F112" i="1"/>
  <c r="K112" i="1"/>
  <c r="J112" i="1"/>
  <c r="L112" i="1"/>
  <c r="F98" i="2"/>
  <c r="I98" i="2" s="1"/>
  <c r="G98" i="2"/>
  <c r="H98" i="2" s="1"/>
  <c r="H90" i="2"/>
  <c r="H57" i="2"/>
  <c r="H31" i="2"/>
  <c r="C98" i="2"/>
  <c r="D98" i="2"/>
  <c r="G59" i="2"/>
  <c r="J59" i="2" s="1"/>
  <c r="K59" i="2" s="1"/>
  <c r="F59" i="2"/>
  <c r="G47" i="2"/>
  <c r="F47" i="2"/>
  <c r="H47" i="2" s="1"/>
  <c r="G30" i="2"/>
  <c r="J30" i="2"/>
  <c r="K30" i="2" s="1"/>
  <c r="F30" i="2"/>
  <c r="G34" i="2"/>
  <c r="J34" i="2" s="1"/>
  <c r="K34" i="2" s="1"/>
  <c r="H101" i="2"/>
  <c r="H95" i="2"/>
  <c r="J101" i="2"/>
  <c r="K101" i="2" s="1"/>
  <c r="I101" i="2"/>
  <c r="K80" i="1"/>
  <c r="L80" i="1" s="1"/>
  <c r="J80" i="1"/>
  <c r="F80" i="1"/>
  <c r="K33" i="1"/>
  <c r="L33" i="1" s="1"/>
  <c r="J33" i="1"/>
  <c r="F33" i="1"/>
  <c r="F89" i="2"/>
  <c r="G89" i="2"/>
  <c r="H89" i="2" s="1"/>
  <c r="H29" i="2"/>
  <c r="H33" i="2"/>
  <c r="H30" i="2"/>
  <c r="E99" i="2"/>
  <c r="J99" i="2"/>
  <c r="K99" i="2" s="1"/>
  <c r="I99" i="2"/>
  <c r="F124" i="2"/>
  <c r="G67" i="2"/>
  <c r="J67" i="2" s="1"/>
  <c r="K67" i="2" s="1"/>
  <c r="F67" i="2"/>
  <c r="D67" i="2"/>
  <c r="E67" i="2" s="1"/>
  <c r="C67" i="2"/>
  <c r="D89" i="2"/>
  <c r="J89" i="2"/>
  <c r="C89" i="2"/>
  <c r="I89" i="2" s="1"/>
  <c r="E37" i="2"/>
  <c r="D59" i="2"/>
  <c r="C59" i="2"/>
  <c r="D53" i="2"/>
  <c r="C53" i="2"/>
  <c r="D47" i="2"/>
  <c r="E47" i="2" s="1"/>
  <c r="C47" i="2"/>
  <c r="D34" i="2"/>
  <c r="E34" i="2" s="1"/>
  <c r="C34" i="2"/>
  <c r="D30" i="2"/>
  <c r="C30" i="2"/>
  <c r="E30" i="2"/>
  <c r="K111" i="1"/>
  <c r="J111" i="1"/>
  <c r="L111" i="1"/>
  <c r="K110" i="1"/>
  <c r="L110" i="1" s="1"/>
  <c r="J110" i="1"/>
  <c r="F111" i="1"/>
  <c r="F110" i="1"/>
  <c r="K17" i="1"/>
  <c r="J17" i="1"/>
  <c r="L17" i="1"/>
  <c r="K16" i="1"/>
  <c r="L16" i="1" s="1"/>
  <c r="J16" i="1"/>
  <c r="F17" i="1"/>
  <c r="F16" i="1"/>
  <c r="G124" i="2"/>
  <c r="H124" i="2" s="1"/>
  <c r="H48" i="2"/>
  <c r="E17" i="2"/>
  <c r="K103" i="1"/>
  <c r="J103" i="1"/>
  <c r="K84" i="1"/>
  <c r="J84" i="1"/>
  <c r="K34" i="1"/>
  <c r="J34" i="1"/>
  <c r="L34" i="1"/>
  <c r="F34" i="1"/>
  <c r="J121" i="2"/>
  <c r="K121" i="2" s="1"/>
  <c r="I121" i="2"/>
  <c r="E121" i="2"/>
  <c r="J91" i="2"/>
  <c r="I91" i="2"/>
  <c r="K91" i="2"/>
  <c r="J90" i="2"/>
  <c r="K90" i="2" s="1"/>
  <c r="I90" i="2"/>
  <c r="J95" i="2"/>
  <c r="I95" i="2"/>
  <c r="K95" i="2"/>
  <c r="E95" i="2"/>
  <c r="J46" i="2"/>
  <c r="K46" i="2" s="1"/>
  <c r="I46" i="2"/>
  <c r="E46" i="2"/>
  <c r="H60" i="2"/>
  <c r="H62" i="2"/>
  <c r="H100" i="2"/>
  <c r="J78" i="2"/>
  <c r="K78" i="2" s="1"/>
  <c r="I78" i="2"/>
  <c r="H78" i="2"/>
  <c r="G13" i="2"/>
  <c r="F13" i="2"/>
  <c r="H13" i="2" s="1"/>
  <c r="E91" i="2"/>
  <c r="E90" i="2"/>
  <c r="J62" i="2"/>
  <c r="K62" i="2" s="1"/>
  <c r="I62" i="2"/>
  <c r="E62" i="2"/>
  <c r="D13" i="2"/>
  <c r="E13" i="2"/>
  <c r="C13" i="2"/>
  <c r="I104" i="1"/>
  <c r="I116" i="1"/>
  <c r="I113" i="1"/>
  <c r="I105" i="1"/>
  <c r="K116" i="1"/>
  <c r="J116" i="1"/>
  <c r="L116" i="1"/>
  <c r="J73" i="2"/>
  <c r="I73" i="2"/>
  <c r="K73" i="2" s="1"/>
  <c r="H118" i="2"/>
  <c r="H122" i="2"/>
  <c r="J118" i="2"/>
  <c r="I118" i="2"/>
  <c r="K118" i="2"/>
  <c r="J130" i="2"/>
  <c r="I130" i="2"/>
  <c r="K130" i="2" s="1"/>
  <c r="H130" i="2"/>
  <c r="H73" i="2"/>
  <c r="H49" i="2"/>
  <c r="K107" i="1"/>
  <c r="L107" i="1" s="1"/>
  <c r="J107" i="1"/>
  <c r="K106" i="1"/>
  <c r="L106" i="1" s="1"/>
  <c r="J106" i="1"/>
  <c r="F107" i="1"/>
  <c r="F106" i="1"/>
  <c r="D8" i="2"/>
  <c r="C8" i="2"/>
  <c r="E8" i="2" s="1"/>
  <c r="K89" i="1"/>
  <c r="K64" i="1"/>
  <c r="J64" i="1"/>
  <c r="J88" i="2"/>
  <c r="I88" i="2"/>
  <c r="K88" i="2"/>
  <c r="H88" i="2"/>
  <c r="J87" i="2"/>
  <c r="K87" i="2" s="1"/>
  <c r="I87" i="2"/>
  <c r="H87" i="2"/>
  <c r="K99" i="1"/>
  <c r="J99" i="1"/>
  <c r="L99" i="1"/>
  <c r="I99" i="1"/>
  <c r="I96" i="1"/>
  <c r="H83" i="2"/>
  <c r="J83" i="2"/>
  <c r="K83" i="2" s="1"/>
  <c r="I83" i="2"/>
  <c r="H81" i="2"/>
  <c r="J26" i="2"/>
  <c r="I26" i="2"/>
  <c r="K26" i="2"/>
  <c r="J25" i="2"/>
  <c r="K25" i="2" s="1"/>
  <c r="I25" i="2"/>
  <c r="H26" i="2"/>
  <c r="H25" i="2"/>
  <c r="J92" i="2"/>
  <c r="I92" i="2"/>
  <c r="K92" i="2"/>
  <c r="E92" i="2"/>
  <c r="F81" i="1"/>
  <c r="F82" i="1"/>
  <c r="F83" i="1"/>
  <c r="H27" i="2"/>
  <c r="H28" i="2"/>
  <c r="E28" i="2"/>
  <c r="J28" i="2"/>
  <c r="K28" i="2" s="1"/>
  <c r="I28" i="2"/>
  <c r="J64" i="2"/>
  <c r="I64" i="2"/>
  <c r="K64" i="2" s="1"/>
  <c r="J27" i="2"/>
  <c r="I27" i="2"/>
  <c r="K27" i="2"/>
  <c r="K67" i="1"/>
  <c r="L67" i="1" s="1"/>
  <c r="J67" i="1"/>
  <c r="F67" i="1"/>
  <c r="F66" i="1"/>
  <c r="H75" i="2"/>
  <c r="E27" i="2"/>
  <c r="K118" i="1"/>
  <c r="L118" i="1" s="1"/>
  <c r="J118" i="1"/>
  <c r="K119" i="1"/>
  <c r="J119" i="1"/>
  <c r="L119" i="1" s="1"/>
  <c r="J84" i="2"/>
  <c r="I84" i="2"/>
  <c r="K84" i="2"/>
  <c r="J82" i="2"/>
  <c r="K82" i="2" s="1"/>
  <c r="I82" i="2"/>
  <c r="J79" i="2"/>
  <c r="I79" i="2"/>
  <c r="K79" i="2"/>
  <c r="E84" i="2"/>
  <c r="E82" i="2"/>
  <c r="E79" i="2"/>
  <c r="J80" i="2"/>
  <c r="I80" i="2"/>
  <c r="K80" i="2"/>
  <c r="J75" i="2"/>
  <c r="K75" i="2" s="1"/>
  <c r="I75" i="2"/>
  <c r="J77" i="2"/>
  <c r="K77" i="2" s="1"/>
  <c r="I77" i="2"/>
  <c r="E77" i="2"/>
  <c r="E64" i="2"/>
  <c r="F115" i="1"/>
  <c r="F114" i="1"/>
  <c r="F113" i="1"/>
  <c r="F109" i="1"/>
  <c r="F108" i="1"/>
  <c r="F105" i="1"/>
  <c r="F85" i="1"/>
  <c r="F74" i="1"/>
  <c r="F72" i="1"/>
  <c r="F65" i="1"/>
  <c r="F63" i="1"/>
  <c r="F62" i="1"/>
  <c r="F61" i="1"/>
  <c r="F60" i="1"/>
  <c r="K117" i="1"/>
  <c r="J117" i="1"/>
  <c r="L117" i="1" s="1"/>
  <c r="K115" i="1"/>
  <c r="J115" i="1"/>
  <c r="L115" i="1"/>
  <c r="K114" i="1"/>
  <c r="L114" i="1" s="1"/>
  <c r="J114" i="1"/>
  <c r="K113" i="1"/>
  <c r="J113" i="1"/>
  <c r="L113" i="1"/>
  <c r="K109" i="1"/>
  <c r="J109" i="1"/>
  <c r="L109" i="1" s="1"/>
  <c r="K108" i="1"/>
  <c r="J108" i="1"/>
  <c r="L108" i="1"/>
  <c r="K105" i="1"/>
  <c r="L105" i="1" s="1"/>
  <c r="J105" i="1"/>
  <c r="K104" i="1"/>
  <c r="L104" i="1" s="1"/>
  <c r="J104" i="1"/>
  <c r="K102" i="1"/>
  <c r="J102" i="1"/>
  <c r="L102" i="1" s="1"/>
  <c r="K101" i="1"/>
  <c r="J101" i="1"/>
  <c r="L101" i="1"/>
  <c r="K100" i="1"/>
  <c r="L100" i="1" s="1"/>
  <c r="J100" i="1"/>
  <c r="K98" i="1"/>
  <c r="J98" i="1"/>
  <c r="L98" i="1"/>
  <c r="K97" i="1"/>
  <c r="J97" i="1"/>
  <c r="L97" i="1" s="1"/>
  <c r="K96" i="1"/>
  <c r="J96" i="1"/>
  <c r="L96" i="1"/>
  <c r="K95" i="1"/>
  <c r="L95" i="1" s="1"/>
  <c r="J95" i="1"/>
  <c r="K94" i="1"/>
  <c r="J94" i="1"/>
  <c r="K93" i="1"/>
  <c r="J93" i="1"/>
  <c r="L93" i="1"/>
  <c r="K92" i="1"/>
  <c r="L92" i="1" s="1"/>
  <c r="J92" i="1"/>
  <c r="K91" i="1"/>
  <c r="J91" i="1"/>
  <c r="K90" i="1"/>
  <c r="J90" i="1"/>
  <c r="K88" i="1"/>
  <c r="J88" i="1"/>
  <c r="L88" i="1"/>
  <c r="K87" i="1"/>
  <c r="J87" i="1"/>
  <c r="L87" i="1" s="1"/>
  <c r="K86" i="1"/>
  <c r="J86" i="1"/>
  <c r="L86" i="1"/>
  <c r="K85" i="1"/>
  <c r="L85" i="1" s="1"/>
  <c r="J85" i="1"/>
  <c r="K83" i="1"/>
  <c r="L83" i="1" s="1"/>
  <c r="J83" i="1"/>
  <c r="K82" i="1"/>
  <c r="J82" i="1"/>
  <c r="L82" i="1" s="1"/>
  <c r="K81" i="1"/>
  <c r="J81" i="1"/>
  <c r="L81" i="1"/>
  <c r="K79" i="1"/>
  <c r="L79" i="1" s="1"/>
  <c r="J79" i="1"/>
  <c r="K78" i="1"/>
  <c r="J78" i="1"/>
  <c r="L78" i="1"/>
  <c r="K77" i="1"/>
  <c r="J77" i="1"/>
  <c r="L77" i="1" s="1"/>
  <c r="K76" i="1"/>
  <c r="J76" i="1"/>
  <c r="L76" i="1"/>
  <c r="K75" i="1"/>
  <c r="L75" i="1" s="1"/>
  <c r="J75" i="1"/>
  <c r="K74" i="1"/>
  <c r="L74" i="1" s="1"/>
  <c r="J74" i="1"/>
  <c r="K73" i="1"/>
  <c r="J73" i="1"/>
  <c r="L73" i="1" s="1"/>
  <c r="K72" i="1"/>
  <c r="J72" i="1"/>
  <c r="L72" i="1"/>
  <c r="K71" i="1"/>
  <c r="L71" i="1" s="1"/>
  <c r="J71" i="1"/>
  <c r="K70" i="1"/>
  <c r="J70" i="1"/>
  <c r="L70" i="1"/>
  <c r="K69" i="1"/>
  <c r="J69" i="1"/>
  <c r="L69" i="1" s="1"/>
  <c r="K68" i="1"/>
  <c r="J68" i="1"/>
  <c r="L68" i="1"/>
  <c r="K66" i="1"/>
  <c r="L66" i="1" s="1"/>
  <c r="J66" i="1"/>
  <c r="K65" i="1"/>
  <c r="L65" i="1" s="1"/>
  <c r="J65" i="1"/>
  <c r="K63" i="1"/>
  <c r="J63" i="1"/>
  <c r="L63" i="1" s="1"/>
  <c r="K62" i="1"/>
  <c r="J62" i="1"/>
  <c r="L62" i="1"/>
  <c r="K61" i="1"/>
  <c r="L61" i="1" s="1"/>
  <c r="J61" i="1"/>
  <c r="K60" i="1"/>
  <c r="J60" i="1"/>
  <c r="L60" i="1"/>
  <c r="K59" i="1"/>
  <c r="J59" i="1"/>
  <c r="L59" i="1" s="1"/>
  <c r="K58" i="1"/>
  <c r="J58" i="1"/>
  <c r="L58" i="1"/>
  <c r="K57" i="1"/>
  <c r="L57" i="1" s="1"/>
  <c r="J57" i="1"/>
  <c r="K56" i="1"/>
  <c r="L56" i="1" s="1"/>
  <c r="J56" i="1"/>
  <c r="K55" i="1"/>
  <c r="L55" i="1" s="1"/>
  <c r="J55" i="1"/>
  <c r="K53" i="1"/>
  <c r="J53" i="1"/>
  <c r="L53" i="1"/>
  <c r="K52" i="1"/>
  <c r="J52" i="1"/>
  <c r="L52" i="1"/>
  <c r="K51" i="1"/>
  <c r="J51" i="1"/>
  <c r="L51" i="1"/>
  <c r="K50" i="1"/>
  <c r="J50" i="1"/>
  <c r="L50" i="1" s="1"/>
  <c r="K49" i="1"/>
  <c r="J49" i="1"/>
  <c r="L49" i="1" s="1"/>
  <c r="K48" i="1"/>
  <c r="L48" i="1" s="1"/>
  <c r="J48" i="1"/>
  <c r="K47" i="1"/>
  <c r="L47" i="1" s="1"/>
  <c r="J47" i="1"/>
  <c r="K46" i="1"/>
  <c r="L46" i="1" s="1"/>
  <c r="J46" i="1"/>
  <c r="K45" i="1"/>
  <c r="J45" i="1"/>
  <c r="L45" i="1"/>
  <c r="K44" i="1"/>
  <c r="J44" i="1"/>
  <c r="L44" i="1"/>
  <c r="K43" i="1"/>
  <c r="J43" i="1"/>
  <c r="L43" i="1"/>
  <c r="K42" i="1"/>
  <c r="J42" i="1"/>
  <c r="L42" i="1" s="1"/>
  <c r="K41" i="1"/>
  <c r="J41" i="1"/>
  <c r="L41" i="1" s="1"/>
  <c r="K40" i="1"/>
  <c r="L40" i="1" s="1"/>
  <c r="J40" i="1"/>
  <c r="K39" i="1"/>
  <c r="L39" i="1" s="1"/>
  <c r="J39" i="1"/>
  <c r="K38" i="1"/>
  <c r="L38" i="1" s="1"/>
  <c r="J38" i="1"/>
  <c r="K37" i="1"/>
  <c r="J37" i="1"/>
  <c r="L37" i="1"/>
  <c r="K36" i="1"/>
  <c r="J36" i="1"/>
  <c r="L36" i="1"/>
  <c r="K35" i="1"/>
  <c r="J35" i="1"/>
  <c r="L35" i="1"/>
  <c r="K32" i="1"/>
  <c r="J32" i="1"/>
  <c r="L32" i="1" s="1"/>
  <c r="K31" i="1"/>
  <c r="J31" i="1"/>
  <c r="L31" i="1" s="1"/>
  <c r="K30" i="1"/>
  <c r="L30" i="1" s="1"/>
  <c r="J30" i="1"/>
  <c r="K29" i="1"/>
  <c r="L29" i="1" s="1"/>
  <c r="J29" i="1"/>
  <c r="K28" i="1"/>
  <c r="L28" i="1" s="1"/>
  <c r="J28" i="1"/>
  <c r="K27" i="1"/>
  <c r="J27" i="1"/>
  <c r="L27" i="1"/>
  <c r="K26" i="1"/>
  <c r="J26" i="1"/>
  <c r="L26" i="1"/>
  <c r="K25" i="1"/>
  <c r="J25" i="1"/>
  <c r="L25" i="1"/>
  <c r="K24" i="1"/>
  <c r="J24" i="1"/>
  <c r="L24" i="1" s="1"/>
  <c r="K23" i="1"/>
  <c r="J23" i="1"/>
  <c r="L23" i="1" s="1"/>
  <c r="K22" i="1"/>
  <c r="L22" i="1" s="1"/>
  <c r="J22" i="1"/>
  <c r="K21" i="1"/>
  <c r="L21" i="1" s="1"/>
  <c r="J21" i="1"/>
  <c r="K20" i="1"/>
  <c r="L20" i="1" s="1"/>
  <c r="J20" i="1"/>
  <c r="K19" i="1"/>
  <c r="J19" i="1"/>
  <c r="L19" i="1"/>
  <c r="K18" i="1"/>
  <c r="J18" i="1"/>
  <c r="L18" i="1"/>
  <c r="K15" i="1"/>
  <c r="J15" i="1"/>
  <c r="L15" i="1"/>
  <c r="K14" i="1"/>
  <c r="L14" i="1" s="1"/>
  <c r="J14" i="1"/>
  <c r="K13" i="1"/>
  <c r="J13" i="1"/>
  <c r="L13" i="1" s="1"/>
  <c r="K12" i="1"/>
  <c r="L12" i="1" s="1"/>
  <c r="J12" i="1"/>
  <c r="K11" i="1"/>
  <c r="L11" i="1" s="1"/>
  <c r="J11" i="1"/>
  <c r="K10" i="1"/>
  <c r="L10" i="1" s="1"/>
  <c r="J10" i="1"/>
  <c r="I102" i="1"/>
  <c r="I101" i="1"/>
  <c r="I100" i="1"/>
  <c r="I95" i="1"/>
  <c r="I93" i="1"/>
  <c r="I92" i="1"/>
  <c r="I88" i="1"/>
  <c r="I87" i="1"/>
  <c r="I86" i="1"/>
  <c r="I56" i="1"/>
  <c r="I55" i="1"/>
  <c r="I57" i="1"/>
  <c r="I59" i="1"/>
  <c r="I58" i="1"/>
  <c r="F120" i="1"/>
  <c r="F121" i="1"/>
  <c r="F9" i="1"/>
  <c r="F10" i="1"/>
  <c r="F11" i="1"/>
  <c r="F12" i="1"/>
  <c r="F13" i="1"/>
  <c r="F14" i="1"/>
  <c r="F15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68" i="1"/>
  <c r="F69" i="1"/>
  <c r="F70" i="1"/>
  <c r="F71" i="1"/>
  <c r="F73" i="1"/>
  <c r="F75" i="1"/>
  <c r="F76" i="1"/>
  <c r="F77" i="1"/>
  <c r="F78" i="1"/>
  <c r="F79" i="1"/>
  <c r="F95" i="1"/>
  <c r="F96" i="1"/>
  <c r="F97" i="1"/>
  <c r="F98" i="1"/>
  <c r="F104" i="1"/>
  <c r="F117" i="1"/>
  <c r="I9" i="1"/>
  <c r="J9" i="1"/>
  <c r="K9" i="1"/>
  <c r="L9" i="1"/>
  <c r="J54" i="1"/>
  <c r="K54" i="1"/>
  <c r="L54" i="1"/>
  <c r="I60" i="1"/>
  <c r="I120" i="1"/>
  <c r="J120" i="1"/>
  <c r="K120" i="1"/>
  <c r="L120" i="1"/>
  <c r="I121" i="1"/>
  <c r="J121" i="1"/>
  <c r="K121" i="1"/>
  <c r="L121" i="1" s="1"/>
  <c r="J134" i="2"/>
  <c r="I134" i="2"/>
  <c r="J133" i="2"/>
  <c r="K133" i="2"/>
  <c r="I133" i="2"/>
  <c r="J132" i="2"/>
  <c r="I132" i="2"/>
  <c r="K132" i="2" s="1"/>
  <c r="J131" i="2"/>
  <c r="K131" i="2"/>
  <c r="I131" i="2"/>
  <c r="J129" i="2"/>
  <c r="I129" i="2"/>
  <c r="J128" i="2"/>
  <c r="K128" i="2" s="1"/>
  <c r="I128" i="2"/>
  <c r="J127" i="2"/>
  <c r="I127" i="2"/>
  <c r="K127" i="2" s="1"/>
  <c r="J126" i="2"/>
  <c r="I126" i="2"/>
  <c r="J125" i="2"/>
  <c r="K125" i="2" s="1"/>
  <c r="I125" i="2"/>
  <c r="I124" i="2"/>
  <c r="J123" i="2"/>
  <c r="K123" i="2" s="1"/>
  <c r="I123" i="2"/>
  <c r="J122" i="2"/>
  <c r="I122" i="2"/>
  <c r="J120" i="2"/>
  <c r="I120" i="2"/>
  <c r="K120" i="2"/>
  <c r="J119" i="2"/>
  <c r="I119" i="2"/>
  <c r="K119" i="2" s="1"/>
  <c r="J117" i="2"/>
  <c r="I117" i="2"/>
  <c r="K117" i="2"/>
  <c r="J116" i="2"/>
  <c r="I116" i="2"/>
  <c r="J115" i="2"/>
  <c r="I115" i="2"/>
  <c r="K115" i="2"/>
  <c r="J114" i="2"/>
  <c r="I114" i="2"/>
  <c r="J113" i="2"/>
  <c r="K113" i="2" s="1"/>
  <c r="I113" i="2"/>
  <c r="J112" i="2"/>
  <c r="K112" i="2" s="1"/>
  <c r="I112" i="2"/>
  <c r="J111" i="2"/>
  <c r="K111" i="2" s="1"/>
  <c r="I111" i="2"/>
  <c r="J110" i="2"/>
  <c r="I110" i="2"/>
  <c r="J109" i="2"/>
  <c r="I109" i="2"/>
  <c r="K109" i="2" s="1"/>
  <c r="J108" i="2"/>
  <c r="K108" i="2" s="1"/>
  <c r="I108" i="2"/>
  <c r="J107" i="2"/>
  <c r="I107" i="2"/>
  <c r="K107" i="2" s="1"/>
  <c r="J106" i="2"/>
  <c r="I106" i="2"/>
  <c r="K106" i="2" s="1"/>
  <c r="J105" i="2"/>
  <c r="K105" i="2" s="1"/>
  <c r="I105" i="2"/>
  <c r="J104" i="2"/>
  <c r="I104" i="2"/>
  <c r="H133" i="2"/>
  <c r="H132" i="2"/>
  <c r="H131" i="2"/>
  <c r="H129" i="2"/>
  <c r="H128" i="2"/>
  <c r="H127" i="2"/>
  <c r="H125" i="2"/>
  <c r="H110" i="2"/>
  <c r="H109" i="2"/>
  <c r="H107" i="2"/>
  <c r="H106" i="2"/>
  <c r="H105" i="2"/>
  <c r="H104" i="2"/>
  <c r="H103" i="2"/>
  <c r="H94" i="2"/>
  <c r="H102" i="2"/>
  <c r="H67" i="2"/>
  <c r="H34" i="2"/>
  <c r="H86" i="2"/>
  <c r="H85" i="2"/>
  <c r="H80" i="2"/>
  <c r="H77" i="2"/>
  <c r="H76" i="2"/>
  <c r="H74" i="2"/>
  <c r="H72" i="2"/>
  <c r="H71" i="2"/>
  <c r="H70" i="2"/>
  <c r="H69" i="2"/>
  <c r="H68" i="2"/>
  <c r="H66" i="2"/>
  <c r="H65" i="2"/>
  <c r="H50" i="2"/>
  <c r="H43" i="2"/>
  <c r="H19" i="2"/>
  <c r="H15" i="2"/>
  <c r="H14" i="2"/>
  <c r="G8" i="2"/>
  <c r="F8" i="2"/>
  <c r="I8" i="2" s="1"/>
  <c r="K8" i="2" s="1"/>
  <c r="E123" i="2"/>
  <c r="E122" i="2"/>
  <c r="E120" i="2"/>
  <c r="E119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34" i="2"/>
  <c r="K134" i="2"/>
  <c r="K129" i="2"/>
  <c r="K122" i="2"/>
  <c r="K116" i="2"/>
  <c r="K114" i="2"/>
  <c r="K110" i="2"/>
  <c r="K104" i="2"/>
  <c r="J103" i="2"/>
  <c r="I103" i="2"/>
  <c r="K103" i="2"/>
  <c r="J102" i="2"/>
  <c r="I102" i="2"/>
  <c r="K102" i="2"/>
  <c r="J100" i="2"/>
  <c r="I100" i="2"/>
  <c r="K100" i="2"/>
  <c r="J97" i="2"/>
  <c r="K97" i="2" s="1"/>
  <c r="I97" i="2"/>
  <c r="J94" i="2"/>
  <c r="K94" i="2" s="1"/>
  <c r="I94" i="2"/>
  <c r="J86" i="2"/>
  <c r="K86" i="2" s="1"/>
  <c r="I86" i="2"/>
  <c r="J85" i="2"/>
  <c r="I85" i="2"/>
  <c r="K85" i="2" s="1"/>
  <c r="J81" i="2"/>
  <c r="I81" i="2"/>
  <c r="K81" i="2" s="1"/>
  <c r="J76" i="2"/>
  <c r="K76" i="2" s="1"/>
  <c r="I76" i="2"/>
  <c r="J74" i="2"/>
  <c r="K74" i="2" s="1"/>
  <c r="I74" i="2"/>
  <c r="J72" i="2"/>
  <c r="I72" i="2"/>
  <c r="K72" i="2"/>
  <c r="J71" i="2"/>
  <c r="I71" i="2"/>
  <c r="K71" i="2"/>
  <c r="J70" i="2"/>
  <c r="I70" i="2"/>
  <c r="K70" i="2"/>
  <c r="J69" i="2"/>
  <c r="K69" i="2" s="1"/>
  <c r="I69" i="2"/>
  <c r="J68" i="2"/>
  <c r="I68" i="2"/>
  <c r="K68" i="2" s="1"/>
  <c r="I67" i="2"/>
  <c r="J66" i="2"/>
  <c r="I66" i="2"/>
  <c r="K66" i="2"/>
  <c r="J65" i="2"/>
  <c r="I65" i="2"/>
  <c r="K65" i="2"/>
  <c r="J63" i="2"/>
  <c r="I63" i="2"/>
  <c r="K63" i="2"/>
  <c r="J61" i="2"/>
  <c r="K61" i="2" s="1"/>
  <c r="I61" i="2"/>
  <c r="J60" i="2"/>
  <c r="I60" i="2"/>
  <c r="K60" i="2" s="1"/>
  <c r="I59" i="2"/>
  <c r="J58" i="2"/>
  <c r="I58" i="2"/>
  <c r="K58" i="2"/>
  <c r="J57" i="2"/>
  <c r="I57" i="2"/>
  <c r="K57" i="2"/>
  <c r="J56" i="2"/>
  <c r="I56" i="2"/>
  <c r="K56" i="2"/>
  <c r="J55" i="2"/>
  <c r="K55" i="2" s="1"/>
  <c r="I55" i="2"/>
  <c r="J54" i="2"/>
  <c r="I54" i="2"/>
  <c r="K54" i="2" s="1"/>
  <c r="I53" i="2"/>
  <c r="J52" i="2"/>
  <c r="I52" i="2"/>
  <c r="K52" i="2"/>
  <c r="J51" i="2"/>
  <c r="I51" i="2"/>
  <c r="K51" i="2"/>
  <c r="J50" i="2"/>
  <c r="I50" i="2"/>
  <c r="K50" i="2"/>
  <c r="J49" i="2"/>
  <c r="K49" i="2" s="1"/>
  <c r="I49" i="2"/>
  <c r="J48" i="2"/>
  <c r="I48" i="2"/>
  <c r="K48" i="2" s="1"/>
  <c r="J45" i="2"/>
  <c r="I45" i="2"/>
  <c r="K45" i="2"/>
  <c r="J44" i="2"/>
  <c r="I44" i="2"/>
  <c r="K44" i="2"/>
  <c r="J43" i="2"/>
  <c r="I43" i="2"/>
  <c r="K43" i="2"/>
  <c r="J42" i="2"/>
  <c r="K42" i="2" s="1"/>
  <c r="I42" i="2"/>
  <c r="J41" i="2"/>
  <c r="I41" i="2"/>
  <c r="K41" i="2" s="1"/>
  <c r="J40" i="2"/>
  <c r="I40" i="2"/>
  <c r="K40" i="2" s="1"/>
  <c r="J39" i="2"/>
  <c r="K39" i="2" s="1"/>
  <c r="I39" i="2"/>
  <c r="J38" i="2"/>
  <c r="K38" i="2" s="1"/>
  <c r="I38" i="2"/>
  <c r="J37" i="2"/>
  <c r="I37" i="2"/>
  <c r="K37" i="2"/>
  <c r="J36" i="2"/>
  <c r="I36" i="2"/>
  <c r="K36" i="2"/>
  <c r="J35" i="2"/>
  <c r="I35" i="2"/>
  <c r="K35" i="2"/>
  <c r="I34" i="2"/>
  <c r="J33" i="2"/>
  <c r="K33" i="2" s="1"/>
  <c r="I33" i="2"/>
  <c r="J32" i="2"/>
  <c r="K32" i="2" s="1"/>
  <c r="I32" i="2"/>
  <c r="J31" i="2"/>
  <c r="I31" i="2"/>
  <c r="K31" i="2"/>
  <c r="I30" i="2"/>
  <c r="J29" i="2"/>
  <c r="I29" i="2"/>
  <c r="K29" i="2" s="1"/>
  <c r="J24" i="2"/>
  <c r="I24" i="2"/>
  <c r="K24" i="2" s="1"/>
  <c r="J23" i="2"/>
  <c r="K23" i="2" s="1"/>
  <c r="I23" i="2"/>
  <c r="J22" i="2"/>
  <c r="K22" i="2" s="1"/>
  <c r="I22" i="2"/>
  <c r="J21" i="2"/>
  <c r="I21" i="2"/>
  <c r="K21" i="2"/>
  <c r="J20" i="2"/>
  <c r="I20" i="2"/>
  <c r="K20" i="2"/>
  <c r="J19" i="2"/>
  <c r="I19" i="2"/>
  <c r="K19" i="2"/>
  <c r="J18" i="2"/>
  <c r="K18" i="2" s="1"/>
  <c r="I18" i="2"/>
  <c r="J17" i="2"/>
  <c r="I17" i="2"/>
  <c r="K17" i="2" s="1"/>
  <c r="J16" i="2"/>
  <c r="I16" i="2"/>
  <c r="K16" i="2" s="1"/>
  <c r="J15" i="2"/>
  <c r="K15" i="2" s="1"/>
  <c r="I15" i="2"/>
  <c r="J14" i="2"/>
  <c r="K14" i="2" s="1"/>
  <c r="I14" i="2"/>
  <c r="I13" i="2"/>
  <c r="J13" i="2"/>
  <c r="K13" i="2"/>
  <c r="J12" i="2"/>
  <c r="I12" i="2"/>
  <c r="K12" i="2"/>
  <c r="J11" i="2"/>
  <c r="I11" i="2"/>
  <c r="K11" i="2"/>
  <c r="J10" i="2"/>
  <c r="K10" i="2" s="1"/>
  <c r="I10" i="2"/>
  <c r="J9" i="2"/>
  <c r="I9" i="2"/>
  <c r="K9" i="2" s="1"/>
  <c r="J8" i="2"/>
  <c r="E102" i="2"/>
  <c r="E100" i="2"/>
  <c r="E97" i="2"/>
  <c r="E68" i="2"/>
  <c r="E66" i="2"/>
  <c r="E63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5" i="2"/>
  <c r="E44" i="2"/>
  <c r="E43" i="2"/>
  <c r="E42" i="2"/>
  <c r="E41" i="2"/>
  <c r="E40" i="2"/>
  <c r="E39" i="2"/>
  <c r="E38" i="2"/>
  <c r="E36" i="2"/>
  <c r="E35" i="2"/>
  <c r="E33" i="2"/>
  <c r="E32" i="2"/>
  <c r="E31" i="2"/>
  <c r="E29" i="2"/>
  <c r="E24" i="2"/>
  <c r="E23" i="2"/>
  <c r="E22" i="2"/>
  <c r="E21" i="2"/>
  <c r="E20" i="2"/>
  <c r="E19" i="2"/>
  <c r="E18" i="2"/>
  <c r="E16" i="2"/>
  <c r="E15" i="2"/>
  <c r="E14" i="2"/>
  <c r="E12" i="2"/>
  <c r="E11" i="2"/>
  <c r="E10" i="2"/>
  <c r="E9" i="2"/>
  <c r="E89" i="2"/>
  <c r="E98" i="2"/>
  <c r="J53" i="2"/>
  <c r="K53" i="2" s="1"/>
  <c r="K89" i="2" l="1"/>
  <c r="J98" i="2"/>
  <c r="K98" i="2" s="1"/>
  <c r="J124" i="2"/>
  <c r="K124" i="2" s="1"/>
  <c r="I47" i="2"/>
  <c r="H59" i="2"/>
  <c r="J47" i="2"/>
  <c r="K47" i="2" s="1"/>
</calcChain>
</file>

<file path=xl/sharedStrings.xml><?xml version="1.0" encoding="utf-8"?>
<sst xmlns="http://schemas.openxmlformats.org/spreadsheetml/2006/main" count="406" uniqueCount="371">
  <si>
    <t>ККД</t>
  </si>
  <si>
    <t>Доходи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</si>
  <si>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</si>
  <si>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</si>
  <si>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</si>
  <si>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</si>
  <si>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</si>
  <si>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</si>
  <si>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</si>
  <si>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</si>
  <si>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</si>
  <si>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</si>
  <si>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</si>
  <si>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</si>
  <si>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</si>
  <si>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</si>
  <si>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</si>
  <si>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</si>
  <si>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</si>
  <si>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</si>
  <si>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</si>
  <si>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</si>
  <si>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</si>
  <si>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</si>
  <si>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</si>
  <si>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</si>
  <si>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</si>
  <si>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</si>
  <si>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</si>
  <si>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</si>
  <si>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</si>
  <si>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</si>
  <si>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</si>
  <si>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</si>
  <si>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</si>
  <si>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</si>
  <si>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</si>
  <si>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</si>
  <si>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</si>
  <si>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</si>
  <si>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</si>
  <si>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</si>
  <si>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</si>
  <si>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</si>
  <si>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</si>
  <si>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</si>
  <si>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</si>
  <si>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</si>
  <si>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</si>
  <si>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</si>
  <si>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</si>
  <si>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</si>
  <si>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</si>
  <si>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</si>
  <si>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</si>
  <si>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</si>
  <si>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</si>
  <si>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</si>
  <si>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</si>
  <si>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</si>
  <si>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</si>
  <si>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</si>
  <si>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</si>
  <si>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</si>
  <si>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</si>
  <si>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</si>
  <si>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</si>
  <si>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</si>
  <si>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</si>
  <si>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</si>
  <si>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</si>
  <si>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</si>
  <si>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</si>
  <si>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</si>
  <si>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</si>
  <si>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</si>
  <si>
    <t>Загальний фонд</t>
  </si>
  <si>
    <t>Спеціальний фонд</t>
  </si>
  <si>
    <t>Разом</t>
  </si>
  <si>
    <t>% виконання</t>
  </si>
  <si>
    <t>грн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</si>
  <si>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</si>
  <si>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</si>
  <si>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</si>
  <si>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</si>
  <si>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</si>
  <si>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</si>
  <si>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</si>
  <si>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</si>
  <si>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</si>
  <si>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</si>
  <si>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</si>
  <si>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</si>
  <si>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</si>
  <si>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</si>
  <si>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</si>
  <si>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</si>
  <si>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</si>
  <si>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</si>
  <si>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Код</t>
  </si>
  <si>
    <t>Показник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</si>
  <si>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</si>
  <si>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</si>
  <si>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</si>
  <si>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</si>
  <si>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Керівництво і управління у відповідній сфері у містах (місті Києві), селищах, селах, територіальних громадах</t>
  </si>
  <si>
    <t>3710160</t>
  </si>
  <si>
    <t>1000</t>
  </si>
  <si>
    <t>Освіта</t>
  </si>
  <si>
    <t>Надання дошкільної освіти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</si>
  <si>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</si>
  <si>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</si>
  <si>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</t>
  </si>
  <si>
    <t>Забезпечення діяльності інших закладів у сфері освіти</t>
  </si>
  <si>
    <t>Інші програми та заходи у сфері освіти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</si>
  <si>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</si>
  <si>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</si>
  <si>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Забезпечення діяльності центрів професійного розвитку педагогічних працівників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</si>
  <si>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</si>
  <si>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</si>
  <si>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</si>
  <si>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0112010</t>
  </si>
  <si>
    <t>Багатопрофільна стаціонарна медична допомога населенню</t>
  </si>
  <si>
    <t>0112100</t>
  </si>
  <si>
    <t>Стоматологічна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</si>
  <si>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</si>
  <si>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</si>
  <si>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</si>
  <si>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</si>
  <si>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0113031</t>
  </si>
  <si>
    <t>Надання інших пільг окремим категоріям громадян відповідно до законодавства</t>
  </si>
  <si>
    <t>0113032</t>
  </si>
  <si>
    <t>Надання пільг окремим категоріям громадян з оплати послуг зв`язку</t>
  </si>
  <si>
    <t>0113033</t>
  </si>
  <si>
    <t>Компенсаційні виплати на пільговий проїзд автомобільним транспортом окремим категоріям громадян</t>
  </si>
  <si>
    <t>0113035</t>
  </si>
  <si>
    <t>Компенсаційні виплати за пільговий проїзд окремих категорій громадян на залізничному транспорті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</si>
  <si>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</si>
  <si>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</si>
  <si>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</si>
  <si>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</si>
  <si>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</si>
  <si>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</si>
  <si>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0113210</t>
  </si>
  <si>
    <t>Організація та проведення громадських робіт</t>
  </si>
  <si>
    <t>0113241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</si>
  <si>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</si>
  <si>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</si>
  <si>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</si>
  <si>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Інші заходи та заклади молодіжної політики</t>
  </si>
  <si>
    <t>4000</t>
  </si>
  <si>
    <t>Культура i мистецтво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</si>
  <si>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</si>
  <si>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</si>
  <si>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</si>
  <si>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</si>
  <si>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</si>
  <si>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5000</t>
  </si>
  <si>
    <t>Фiзична культура i спорт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</si>
  <si>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</si>
  <si>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</si>
  <si>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Утримання та навчально-тренувальна робота комунальних дитячо-юнацьких спортивних шкіл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</si>
  <si>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</si>
  <si>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</si>
  <si>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</si>
  <si>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</si>
  <si>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0116011</t>
  </si>
  <si>
    <t>Експлуатація та технічне обслуговування житлового фонду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</si>
  <si>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</si>
  <si>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</si>
  <si>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</si>
  <si>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</si>
  <si>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0116082</t>
  </si>
  <si>
    <t>Придбання житла для окремих категорій населення відповідно до законодавства</t>
  </si>
  <si>
    <t>0116083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</si>
  <si>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</si>
  <si>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7000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</si>
  <si>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</si>
  <si>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</si>
  <si>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</si>
  <si>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</si>
  <si>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8000</t>
  </si>
  <si>
    <t>Інша діяльність</t>
  </si>
  <si>
    <t>3718710</t>
  </si>
  <si>
    <t>Резервний фонд місцевого бюджету</t>
  </si>
  <si>
    <t>9000</t>
  </si>
  <si>
    <t>Міжбюджетні трансферти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</si>
  <si>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</si>
  <si>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</si>
  <si>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</si>
  <si>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% виконання </t>
  </si>
  <si>
    <t>0100</t>
  </si>
  <si>
    <t>Видатки</t>
  </si>
  <si>
    <t>0117310</t>
  </si>
  <si>
    <t>Будівництво-1 об`єктів житлово-комунального господарства</t>
  </si>
  <si>
    <t>Будівництво-1 освітніх установ та закладів</t>
  </si>
  <si>
    <t>0117322</t>
  </si>
  <si>
    <t>Будівництво-1 медичних установ та закладів</t>
  </si>
  <si>
    <t>0117325</t>
  </si>
  <si>
    <t>Будівництво-1 споруд, установ та закладів фізичної культури і спорту</t>
  </si>
  <si>
    <t>0117330</t>
  </si>
  <si>
    <t>Будівництво-1 інших об`єктів комунальної власності</t>
  </si>
  <si>
    <t>0117350</t>
  </si>
  <si>
    <t>Розроблення схем планування та забудови територій (містобудівної документації)</t>
  </si>
  <si>
    <t>0117650</t>
  </si>
  <si>
    <t>Проведення експертної грошової оцінки земельної ділянки чи права на неї</t>
  </si>
  <si>
    <t>0117670</t>
  </si>
  <si>
    <t>Внески до статутного капіталу суб`єктів господарювання</t>
  </si>
  <si>
    <t>0118340</t>
  </si>
  <si>
    <t>Природоохоронні заходи за рахунок цільових фондів</t>
  </si>
  <si>
    <t>2100</t>
  </si>
  <si>
    <t>Оплата праці і нарахування на заробітну плату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</si>
  <si>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</si>
  <si>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</si>
  <si>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</si>
  <si>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</si>
  <si>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</si>
  <si>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</si>
  <si>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</si>
  <si>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</si>
  <si>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</si>
  <si>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перев`язувальні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</si>
  <si>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</si>
  <si>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</si>
  <si>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</si>
  <si>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</si>
  <si>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</si>
  <si>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</si>
  <si>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</si>
  <si>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</si>
  <si>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</si>
  <si>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</si>
  <si>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</si>
  <si>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</si>
  <si>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</si>
  <si>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</si>
  <si>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</si>
  <si>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</si>
  <si>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</si>
  <si>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</si>
  <si>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</si>
  <si>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</si>
  <si>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</si>
  <si>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2730</t>
  </si>
  <si>
    <t>Інші виплати населенню</t>
  </si>
  <si>
    <t>2800</t>
  </si>
  <si>
    <t>Інші поточні видатки</t>
  </si>
  <si>
    <t>Нерозподілені видатки</t>
  </si>
  <si>
    <t>2281</t>
  </si>
  <si>
    <t>Дослідження і розробки, окремі заходи розвитку по реалізації державних (регіональних) програм</t>
  </si>
  <si>
    <t>Капітальні видатки</t>
  </si>
  <si>
    <t>3110</t>
  </si>
  <si>
    <t>Придбання обладнання і предметів довгострокового користування</t>
  </si>
  <si>
    <t>3121</t>
  </si>
  <si>
    <t>Капітальне будівництво (придбання) житла</t>
  </si>
  <si>
    <t>3122</t>
  </si>
  <si>
    <t>Капітальне будівництво (придбання) інших об`єктів</t>
  </si>
  <si>
    <t>3132</t>
  </si>
  <si>
    <t>Капітальний ремонт інших об`єктів</t>
  </si>
  <si>
    <t>3142</t>
  </si>
  <si>
    <t>Реконструкція та реставрація інших об`єктів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</si>
  <si>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</si>
  <si>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</si>
  <si>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</si>
  <si>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</si>
  <si>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3240</t>
  </si>
  <si>
    <t>Капітальні трансферти населенню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</si>
  <si>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</si>
  <si>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</si>
  <si>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</si>
  <si>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</si>
  <si>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</si>
  <si>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0116071</t>
  </si>
  <si>
    <t>0117390</t>
  </si>
  <si>
    <t>Розвиток мережі центрів надання адміністративних послуг</t>
  </si>
  <si>
    <t>0117630</t>
  </si>
  <si>
    <t>Реалізація програм і заходів в галузі зовнішньоекономічної діяльності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</si>
  <si>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</si>
  <si>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</si>
  <si>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</si>
  <si>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</si>
  <si>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</si>
  <si>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</si>
  <si>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</si>
  <si>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0118330</t>
  </si>
  <si>
    <t>Інша діяльність у сфері екології та охорони природних ресурсів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</si>
  <si>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</si>
  <si>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</si>
  <si>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Надходження бюджетних установ від додаткової (господарської) діяльності </t>
  </si>
  <si>
    <t>Дотації з державного бюджету місцевим бюджетам</t>
  </si>
  <si>
    <t>Базова дотація </t>
  </si>
  <si>
    <t>0610160</t>
  </si>
  <si>
    <t>0611010</t>
  </si>
  <si>
    <t>0611021</t>
  </si>
  <si>
    <t>0611031</t>
  </si>
  <si>
    <t>0611070</t>
  </si>
  <si>
    <t>0611080</t>
  </si>
  <si>
    <t>0611141</t>
  </si>
  <si>
    <t>0611142</t>
  </si>
  <si>
    <t>0611151</t>
  </si>
  <si>
    <t>0611152</t>
  </si>
  <si>
    <t>0611160</t>
  </si>
  <si>
    <t>0611200</t>
  </si>
  <si>
    <t>0613133</t>
  </si>
  <si>
    <t>0614030</t>
  </si>
  <si>
    <t>0614040</t>
  </si>
  <si>
    <t>0614060</t>
  </si>
  <si>
    <t>0614081</t>
  </si>
  <si>
    <t>0614082</t>
  </si>
  <si>
    <t>0615011</t>
  </si>
  <si>
    <t>0615012</t>
  </si>
  <si>
    <t>0615031</t>
  </si>
  <si>
    <t>0615061</t>
  </si>
  <si>
    <t>0611061</t>
  </si>
  <si>
    <t>0611171</t>
  </si>
  <si>
    <t>0611172</t>
  </si>
  <si>
    <t>0611181</t>
  </si>
  <si>
    <t>0611182</t>
  </si>
  <si>
    <t>0615062</t>
  </si>
  <si>
    <t>0117340</t>
  </si>
  <si>
    <t>Проектування, реставрація та охорона пам`яток архітектури</t>
  </si>
  <si>
    <t>3143</t>
  </si>
  <si>
    <t>Реставрація пам`яток культури, історії та архітектури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</si>
  <si>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</si>
  <si>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</si>
  <si>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</si>
  <si>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0118110</t>
  </si>
  <si>
    <t>Заходи із запобігання та ліквідації надзвичайних ситуацій та наслідків стихійного лиха</t>
  </si>
  <si>
    <t>0118240</t>
  </si>
  <si>
    <t>Заходи та роботи з територіальної оборони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</si>
  <si>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</si>
  <si>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</si>
  <si>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0617321</t>
  </si>
  <si>
    <t>0617325</t>
  </si>
  <si>
    <t>0617350</t>
  </si>
  <si>
    <t>0617363</t>
  </si>
  <si>
    <t>2620</t>
  </si>
  <si>
    <t>План на 2022 рік з урахуванням змін</t>
  </si>
  <si>
    <t>Уточнений річний план на 2022 рік</t>
  </si>
  <si>
    <t>0118775</t>
  </si>
  <si>
    <t>Інші заходи за рахунок коштів резервного фонду місцевого бюджету</t>
  </si>
  <si>
    <t>0613230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</si>
  <si>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</si>
  <si>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</si>
  <si>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</si>
  <si>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</si>
  <si>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</si>
  <si>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</si>
  <si>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Усього , в т.ч.</t>
  </si>
  <si>
    <t>Акциз, в т.ч.  Пальне</t>
  </si>
  <si>
    <t>Державне управління</t>
  </si>
  <si>
    <t>Економічна діяльність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</si>
  <si>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</si>
  <si>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</si>
  <si>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</si>
  <si>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</si>
  <si>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</si>
  <si>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 xml:space="preserve">Звіт про виконання бюджету Городоцької міської територіальної громади </t>
  </si>
  <si>
    <t>Звіт про виконання бюджету Городоцької міської територіальної громади</t>
  </si>
  <si>
    <t>Дотації з місцевих бюджетів іншим місцевим бюджетам</t>
  </si>
  <si>
    <t>Інші дотації з місцевого бюджету</t>
  </si>
  <si>
    <t>0119770</t>
  </si>
  <si>
    <t>0619770</t>
  </si>
  <si>
    <t>станом на  1 січня  2023  року</t>
  </si>
  <si>
    <t>Касові видатки на 01.01.2023р.</t>
  </si>
  <si>
    <t>Факт на 01.01.2023 року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</si>
  <si>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</si>
  <si>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0618220</t>
  </si>
  <si>
    <t>Заходи та роботи з мобілізаційної підготовки місцевого значення</t>
  </si>
  <si>
    <t>Секретар ради</t>
  </si>
  <si>
    <t>Микола ЛУПІЙ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</si>
</sst>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9" formatCode="_-* #,##0.00\ _₽_-;\-* #,##0.00\ _₽_-;_-* &quot;-&quot;??\ _₽_-;_-@_-"/>
    <numFmt numFmtId="180" formatCode="#0.00"/>
    <numFmt numFmtId="183" formatCode="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8"/>
      <name val="Arial Cyr"/>
      <charset val="204"/>
    </font>
    <font>
      <b/>
      <sz val="14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Century"/>
      <family val="1"/>
      <charset val="204"/>
    </font>
    <font>
      <b/>
      <sz val="12"/>
      <name val="Century"/>
      <family val="1"/>
      <charset val="204"/>
    </font>
    <font>
      <b/>
      <sz val="14"/>
      <name val="Century"/>
      <family val="1"/>
      <charset val="204"/>
    </font>
    <font>
      <b/>
      <sz val="10"/>
      <name val="Century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21" fillId="4" borderId="0" applyNumberFormat="0" applyBorder="0" applyAlignment="0" applyProtection="0"/>
    <xf numFmtId="0" fontId="10" fillId="0" borderId="2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" fillId="0" borderId="0"/>
    <xf numFmtId="0" fontId="18" fillId="0" borderId="5" applyNumberFormat="0" applyFill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7" fillId="0" borderId="0"/>
    <xf numFmtId="0" fontId="6" fillId="22" borderId="7" applyNumberFormat="0" applyFont="0" applyAlignment="0" applyProtection="0"/>
    <xf numFmtId="0" fontId="18" fillId="0" borderId="5" applyNumberFormat="0" applyFill="0" applyAlignment="0" applyProtection="0"/>
    <xf numFmtId="0" fontId="16" fillId="21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2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/>
    <xf numFmtId="0" fontId="2" fillId="0" borderId="1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8" xfId="0" applyBorder="1"/>
    <xf numFmtId="180" fontId="0" fillId="0" borderId="8" xfId="0" applyNumberFormat="1" applyBorder="1"/>
    <xf numFmtId="0" fontId="2" fillId="23" borderId="8" xfId="0" applyFont="1" applyFill="1" applyBorder="1"/>
    <xf numFmtId="180" fontId="2" fillId="23" borderId="8" xfId="0" applyNumberFormat="1" applyFont="1" applyFill="1" applyBorder="1"/>
    <xf numFmtId="0" fontId="3" fillId="0" borderId="0" xfId="0" applyFont="1" applyAlignment="1"/>
    <xf numFmtId="0" fontId="4" fillId="0" borderId="0" xfId="0" applyFont="1" applyAlignment="1"/>
    <xf numFmtId="0" fontId="2" fillId="23" borderId="9" xfId="0" applyFont="1" applyFill="1" applyBorder="1" applyAlignment="1">
      <alignment wrapText="1"/>
    </xf>
    <xf numFmtId="180" fontId="2" fillId="23" borderId="10" xfId="0" applyNumberFormat="1" applyFont="1" applyFill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quotePrefix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23" borderId="8" xfId="0" quotePrefix="1" applyFont="1" applyFill="1" applyBorder="1" applyAlignment="1">
      <alignment vertical="center" wrapText="1"/>
    </xf>
    <xf numFmtId="0" fontId="2" fillId="23" borderId="8" xfId="0" applyFont="1" applyFill="1" applyBorder="1" applyAlignment="1">
      <alignment vertical="center" wrapText="1"/>
    </xf>
    <xf numFmtId="49" fontId="2" fillId="23" borderId="8" xfId="0" applyNumberFormat="1" applyFont="1" applyFill="1" applyBorder="1" applyAlignment="1">
      <alignment horizontal="left" vertical="center" wrapText="1"/>
    </xf>
    <xf numFmtId="0" fontId="2" fillId="23" borderId="8" xfId="0" applyFont="1" applyFill="1" applyBorder="1" applyAlignment="1">
      <alignment horizontal="left" vertical="center" wrapText="1"/>
    </xf>
    <xf numFmtId="183" fontId="1" fillId="0" borderId="0" xfId="0" applyNumberFormat="1" applyFont="1" applyAlignment="1">
      <alignment horizontal="center"/>
    </xf>
    <xf numFmtId="0" fontId="2" fillId="0" borderId="8" xfId="0" quotePrefix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0" fillId="0" borderId="8" xfId="0" quotePrefix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8" xfId="0" applyBorder="1" applyAlignment="1">
      <alignment wrapText="1"/>
    </xf>
    <xf numFmtId="0" fontId="17" fillId="0" borderId="8" xfId="63" applyBorder="1" applyAlignment="1">
      <alignment horizontal="center" vertical="center"/>
    </xf>
    <xf numFmtId="0" fontId="2" fillId="23" borderId="8" xfId="0" applyFont="1" applyFill="1" applyBorder="1" applyAlignment="1">
      <alignment wrapText="1"/>
    </xf>
    <xf numFmtId="0" fontId="0" fillId="0" borderId="0" xfId="0" applyAlignment="1">
      <alignment wrapText="1"/>
    </xf>
    <xf numFmtId="0" fontId="17" fillId="0" borderId="8" xfId="63" applyBorder="1" applyAlignment="1">
      <alignment vertical="center" wrapText="1"/>
    </xf>
    <xf numFmtId="4" fontId="0" fillId="0" borderId="0" xfId="0" applyNumberFormat="1"/>
    <xf numFmtId="0" fontId="17" fillId="0" borderId="8" xfId="63" applyFont="1" applyBorder="1" applyAlignment="1">
      <alignment vertical="center" wrapText="1"/>
    </xf>
    <xf numFmtId="49" fontId="17" fillId="0" borderId="8" xfId="63" applyNumberFormat="1" applyFont="1" applyBorder="1" applyAlignment="1">
      <alignment horizontal="left" vertical="center"/>
    </xf>
    <xf numFmtId="0" fontId="17" fillId="0" borderId="8" xfId="63" applyBorder="1" applyAlignment="1">
      <alignment horizontal="left" vertical="center"/>
    </xf>
    <xf numFmtId="49" fontId="17" fillId="0" borderId="8" xfId="63" applyNumberFormat="1" applyFont="1" applyBorder="1" applyAlignment="1">
      <alignment horizontal="center" vertical="center"/>
    </xf>
    <xf numFmtId="0" fontId="0" fillId="0" borderId="8" xfId="0" applyBorder="1" applyAlignment="1">
      <alignment wrapText="1" shrinkToFit="1"/>
    </xf>
    <xf numFmtId="180" fontId="2" fillId="23" borderId="14" xfId="0" applyNumberFormat="1" applyFont="1" applyFill="1" applyBorder="1"/>
    <xf numFmtId="180" fontId="2" fillId="23" borderId="15" xfId="0" applyNumberFormat="1" applyFont="1" applyFill="1" applyBorder="1"/>
    <xf numFmtId="180" fontId="0" fillId="0" borderId="16" xfId="0" applyNumberFormat="1" applyBorder="1"/>
    <xf numFmtId="180" fontId="0" fillId="0" borderId="17" xfId="0" applyNumberFormat="1" applyBorder="1"/>
    <xf numFmtId="180" fontId="0" fillId="0" borderId="8" xfId="70" applyNumberFormat="1" applyFont="1" applyBorder="1"/>
    <xf numFmtId="180" fontId="0" fillId="0" borderId="16" xfId="70" applyNumberFormat="1" applyFont="1" applyBorder="1"/>
    <xf numFmtId="180" fontId="0" fillId="0" borderId="17" xfId="70" applyNumberFormat="1" applyFont="1" applyBorder="1"/>
    <xf numFmtId="180" fontId="2" fillId="23" borderId="8" xfId="70" applyNumberFormat="1" applyFont="1" applyFill="1" applyBorder="1"/>
    <xf numFmtId="180" fontId="2" fillId="23" borderId="16" xfId="70" applyNumberFormat="1" applyFont="1" applyFill="1" applyBorder="1"/>
    <xf numFmtId="180" fontId="2" fillId="23" borderId="17" xfId="0" applyNumberFormat="1" applyFont="1" applyFill="1" applyBorder="1"/>
    <xf numFmtId="180" fontId="2" fillId="23" borderId="16" xfId="0" applyNumberFormat="1" applyFont="1" applyFill="1" applyBorder="1"/>
    <xf numFmtId="180" fontId="0" fillId="0" borderId="8" xfId="70" applyNumberFormat="1" applyFont="1" applyFill="1" applyBorder="1"/>
    <xf numFmtId="180" fontId="2" fillId="0" borderId="16" xfId="70" applyNumberFormat="1" applyFont="1" applyFill="1" applyBorder="1"/>
    <xf numFmtId="180" fontId="0" fillId="0" borderId="18" xfId="70" applyNumberFormat="1" applyFont="1" applyBorder="1"/>
    <xf numFmtId="180" fontId="1" fillId="0" borderId="16" xfId="70" applyNumberFormat="1" applyFont="1" applyFill="1" applyBorder="1"/>
    <xf numFmtId="180" fontId="0" fillId="0" borderId="16" xfId="70" applyNumberFormat="1" applyFont="1" applyFill="1" applyBorder="1"/>
    <xf numFmtId="180" fontId="2" fillId="23" borderId="13" xfId="70" applyNumberFormat="1" applyFont="1" applyFill="1" applyBorder="1"/>
    <xf numFmtId="180" fontId="2" fillId="23" borderId="11" xfId="0" applyNumberFormat="1" applyFont="1" applyFill="1" applyBorder="1"/>
    <xf numFmtId="180" fontId="2" fillId="23" borderId="12" xfId="0" applyNumberFormat="1" applyFont="1" applyFill="1" applyBorder="1"/>
    <xf numFmtId="180" fontId="2" fillId="23" borderId="13" xfId="0" applyNumberFormat="1" applyFont="1" applyFill="1" applyBorder="1"/>
    <xf numFmtId="4" fontId="22" fillId="23" borderId="8" xfId="63" applyNumberFormat="1" applyFont="1" applyFill="1" applyBorder="1" applyAlignment="1">
      <alignment vertical="center"/>
    </xf>
    <xf numFmtId="4" fontId="2" fillId="23" borderId="8" xfId="0" applyNumberFormat="1" applyFont="1" applyFill="1" applyBorder="1" applyAlignment="1">
      <alignment horizontal="center" vertical="center" wrapText="1"/>
    </xf>
    <xf numFmtId="4" fontId="2" fillId="23" borderId="8" xfId="0" applyNumberFormat="1" applyFont="1" applyFill="1" applyBorder="1" applyAlignment="1">
      <alignment horizontal="center"/>
    </xf>
    <xf numFmtId="4" fontId="17" fillId="0" borderId="8" xfId="63" applyNumberFormat="1" applyBorder="1" applyAlignment="1">
      <alignment vertical="center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vertical="center" wrapText="1"/>
    </xf>
    <xf numFmtId="4" fontId="1" fillId="0" borderId="8" xfId="0" applyNumberFormat="1" applyFont="1" applyBorder="1" applyAlignment="1">
      <alignment horizontal="center"/>
    </xf>
    <xf numFmtId="4" fontId="0" fillId="0" borderId="8" xfId="0" applyNumberFormat="1" applyBorder="1"/>
    <xf numFmtId="4" fontId="22" fillId="0" borderId="8" xfId="63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vertical="center" wrapText="1"/>
    </xf>
    <xf numFmtId="4" fontId="22" fillId="0" borderId="8" xfId="63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/>
    </xf>
    <xf numFmtId="4" fontId="0" fillId="0" borderId="8" xfId="0" applyNumberFormat="1" applyFill="1" applyBorder="1" applyAlignment="1">
      <alignment vertical="center" wrapText="1"/>
    </xf>
    <xf numFmtId="4" fontId="0" fillId="0" borderId="8" xfId="0" applyNumberFormat="1" applyFill="1" applyBorder="1"/>
    <xf numFmtId="4" fontId="1" fillId="0" borderId="8" xfId="0" applyNumberFormat="1" applyFont="1" applyFill="1" applyBorder="1" applyAlignment="1">
      <alignment horizontal="center"/>
    </xf>
    <xf numFmtId="0" fontId="17" fillId="0" borderId="8" xfId="63" applyFill="1" applyBorder="1" applyAlignment="1">
      <alignment horizontal="center" vertical="center"/>
    </xf>
    <xf numFmtId="0" fontId="17" fillId="0" borderId="8" xfId="63" applyFill="1" applyBorder="1" applyAlignment="1">
      <alignment vertical="center" wrapText="1"/>
    </xf>
    <xf numFmtId="0" fontId="17" fillId="0" borderId="8" xfId="63" applyFont="1" applyFill="1" applyBorder="1" applyAlignment="1">
      <alignment vertical="center" wrapText="1"/>
    </xf>
    <xf numFmtId="0" fontId="0" fillId="0" borderId="21" xfId="0" applyBorder="1" applyAlignment="1">
      <alignment horizontal="center"/>
    </xf>
    <xf numFmtId="0" fontId="2" fillId="23" borderId="9" xfId="0" applyFont="1" applyFill="1" applyBorder="1" applyAlignment="1">
      <alignment horizontal="left" wrapText="1"/>
    </xf>
    <xf numFmtId="0" fontId="2" fillId="23" borderId="24" xfId="0" applyFont="1" applyFill="1" applyBorder="1" applyAlignment="1">
      <alignment horizontal="left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3" fillId="0" borderId="0" xfId="0" applyFont="1"/>
    <xf numFmtId="0" fontId="24" fillId="0" borderId="0" xfId="0" applyFont="1" applyAlignment="1">
      <alignment wrapText="1"/>
    </xf>
    <xf numFmtId="0" fontId="24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/>
  </cellXfs>
  <cellStyles count="71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Ввод " xfId="45"/>
    <cellStyle name="Добре" xfId="46"/>
    <cellStyle name="Заголовок 1" xfId="47" builtinId="16" customBuiltin="1"/>
    <cellStyle name="Заголовок 1 2" xfId="48"/>
    <cellStyle name="Заголовок 2" xfId="49" builtinId="17" customBuiltin="1"/>
    <cellStyle name="Заголовок 2 2" xfId="50"/>
    <cellStyle name="Заголовок 3" xfId="51" builtinId="18" customBuiltin="1"/>
    <cellStyle name="Заголовок 3 2" xfId="52"/>
    <cellStyle name="Заголовок 4" xfId="53" builtinId="19" customBuiltin="1"/>
    <cellStyle name="Заголовок 4 2" xfId="54"/>
    <cellStyle name="Звичайний" xfId="0" builtinId="0"/>
    <cellStyle name="Звичайний 2" xfId="55"/>
    <cellStyle name="Звичайний 3" xfId="56"/>
    <cellStyle name="Зв'язана клітинка" xfId="57"/>
    <cellStyle name="Контрольна клітинка" xfId="58"/>
    <cellStyle name="Контрольная ячейка" xfId="59"/>
    <cellStyle name="Назва" xfId="60"/>
    <cellStyle name="Название" xfId="61"/>
    <cellStyle name="Обычный 2" xfId="62"/>
    <cellStyle name="Обычный_shabl_dod" xfId="63"/>
    <cellStyle name="Примечание 2" xfId="64"/>
    <cellStyle name="Связанная ячейка" xfId="65"/>
    <cellStyle name="Середній" xfId="66"/>
    <cellStyle name="Стиль 1" xfId="67"/>
    <cellStyle name="Текст попередження" xfId="68"/>
    <cellStyle name="Текст предупреждения" xfId="69"/>
    <cellStyle name="Фінансовий" xfId="70" builtinId="3"/>
  </cellStyles>
  <dxfs count="2"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2"/>
  <sheetViews>
    <sheetView workbookViewId="0">
      <pane xSplit="3" ySplit="8" topLeftCell="D24" activePane="bottomRight" state="frozen"/>
      <selection pane="topRight" activeCell="D1" sqref="D1"/>
      <selection pane="bottomLeft" activeCell="A9" sqref="A9"/>
      <selection pane="bottomRight" activeCell="B2" sqref="B2:L2"/>
    </sheetView>
  </sheetViews>
  <sheetFormatPr defaultRowHeight="12.75" x14ac:dyDescent="0.2"/>
  <cols>
    <col min="1" max="1" width="0.140625" customWidth="1"/>
    <col min="3" max="3" width="43.140625" customWidth="1"/>
    <col min="4" max="4" width="16.42578125" customWidth="1"/>
    <col min="5" max="5" width="16.5703125" bestFit="1" customWidth="1"/>
    <col min="6" max="6" width="8.7109375" customWidth="1"/>
    <col min="7" max="7" width="12.7109375" customWidth="1"/>
    <col min="8" max="8" width="11.85546875" customWidth="1"/>
    <col min="9" max="9" width="10.28515625" customWidth="1"/>
    <col min="10" max="10" width="12.5703125" customWidth="1"/>
    <col min="11" max="11" width="13.7109375" customWidth="1"/>
    <col min="12" max="12" width="10" customWidth="1"/>
  </cols>
  <sheetData>
    <row r="2" spans="1:12" ht="18" x14ac:dyDescent="0.25">
      <c r="A2" s="7"/>
      <c r="B2" s="92" t="s">
        <v>357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23.25" x14ac:dyDescent="0.35">
      <c r="A3" s="12"/>
      <c r="B3" s="93" t="s">
        <v>363</v>
      </c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x14ac:dyDescent="0.2">
      <c r="A4" s="7"/>
      <c r="B4" s="94"/>
      <c r="C4" s="94"/>
      <c r="D4" s="94"/>
      <c r="E4" s="94"/>
      <c r="F4" s="94"/>
      <c r="G4" s="94"/>
      <c r="H4" s="94"/>
      <c r="I4" s="94"/>
      <c r="J4" s="89"/>
      <c r="K4" s="89"/>
      <c r="L4" s="89"/>
    </row>
    <row r="5" spans="1:12" ht="18" x14ac:dyDescent="0.25">
      <c r="A5" s="13"/>
      <c r="B5" s="92" t="s">
        <v>1</v>
      </c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2" ht="13.5" thickBot="1" x14ac:dyDescent="0.25">
      <c r="K6" t="s">
        <v>80</v>
      </c>
    </row>
    <row r="7" spans="1:12" ht="18.75" customHeight="1" x14ac:dyDescent="0.2">
      <c r="A7" s="4"/>
      <c r="B7" s="5" t="s">
        <v>0</v>
      </c>
      <c r="C7" s="2" t="s">
        <v>1</v>
      </c>
      <c r="D7" s="5" t="s">
        <v>76</v>
      </c>
      <c r="E7" s="1"/>
      <c r="F7" s="6"/>
      <c r="G7" s="5" t="s">
        <v>77</v>
      </c>
      <c r="H7" s="1"/>
      <c r="I7" s="6"/>
      <c r="J7" s="5" t="s">
        <v>78</v>
      </c>
      <c r="K7" s="1"/>
      <c r="L7" s="6"/>
    </row>
    <row r="8" spans="1:12" ht="67.5" customHeight="1" thickBot="1" x14ac:dyDescent="0.25">
      <c r="A8" s="4"/>
      <c r="B8" s="3"/>
      <c r="C8" s="82"/>
      <c r="D8" s="16" t="s">
        <v>338</v>
      </c>
      <c r="E8" s="17" t="s">
        <v>365</v>
      </c>
      <c r="F8" s="18" t="s">
        <v>79</v>
      </c>
      <c r="G8" s="16" t="s">
        <v>338</v>
      </c>
      <c r="H8" s="17" t="s">
        <v>365</v>
      </c>
      <c r="I8" s="18" t="s">
        <v>79</v>
      </c>
      <c r="J8" s="16" t="s">
        <v>338</v>
      </c>
      <c r="K8" s="17" t="s">
        <v>365</v>
      </c>
      <c r="L8" s="18" t="s">
        <v>79</v>
      </c>
    </row>
    <row r="9" spans="1:12" ht="21" customHeight="1" x14ac:dyDescent="0.2">
      <c r="A9" s="31"/>
      <c r="B9" s="33">
        <v>10000000</v>
      </c>
      <c r="C9" s="33" t="s">
        <v>2</v>
      </c>
      <c r="D9" s="11">
        <v>215072790</v>
      </c>
      <c r="E9" s="11">
        <v>230362841.44000003</v>
      </c>
      <c r="F9" s="15">
        <f>E9/D9*100</f>
        <v>107.10924493981784</v>
      </c>
      <c r="G9" s="11">
        <v>89000</v>
      </c>
      <c r="H9" s="11">
        <v>132689.65</v>
      </c>
      <c r="I9" s="15">
        <f>H9/G9*100</f>
        <v>149.08949438202245</v>
      </c>
      <c r="J9" s="42">
        <f>D9+G9</f>
        <v>215161790</v>
      </c>
      <c r="K9" s="43">
        <f>E9+H9</f>
        <v>230495531.09000003</v>
      </c>
      <c r="L9" s="15">
        <f>K9/J9*100</f>
        <v>107.12660974330062</v>
      </c>
    </row>
    <row r="10" spans="1:12" ht="34.5" customHeight="1" x14ac:dyDescent="0.2">
      <c r="A10" s="31"/>
      <c r="B10" s="31">
        <v>11000000</v>
      </c>
      <c r="C10" s="31" t="s">
        <v>3</v>
      </c>
      <c r="D10" s="9">
        <v>143662760</v>
      </c>
      <c r="E10" s="9">
        <v>153414889.11000001</v>
      </c>
      <c r="F10" s="44">
        <f t="shared" ref="F10:F76" si="0">E10/D10*100</f>
        <v>106.78820949145069</v>
      </c>
      <c r="G10" s="45"/>
      <c r="H10" s="9"/>
      <c r="I10" s="44"/>
      <c r="J10" s="45">
        <f t="shared" ref="J10:J53" si="1">D10+G10</f>
        <v>143662760</v>
      </c>
      <c r="K10" s="9">
        <f t="shared" ref="K10:K53" si="2">E10+H10</f>
        <v>153414889.11000001</v>
      </c>
      <c r="L10" s="44">
        <f t="shared" ref="L10:L53" si="3">K10/J10*100</f>
        <v>106.78820949145069</v>
      </c>
    </row>
    <row r="11" spans="1:12" x14ac:dyDescent="0.2">
      <c r="A11" s="31"/>
      <c r="B11" s="31">
        <v>11010000</v>
      </c>
      <c r="C11" s="31" t="s">
        <v>4</v>
      </c>
      <c r="D11" s="9">
        <v>143639367</v>
      </c>
      <c r="E11" s="9">
        <v>153391496.11000001</v>
      </c>
      <c r="F11" s="47">
        <f t="shared" si="0"/>
        <v>106.78931501417715</v>
      </c>
      <c r="G11" s="48"/>
      <c r="H11" s="46"/>
      <c r="I11" s="47"/>
      <c r="J11" s="45">
        <f t="shared" si="1"/>
        <v>143639367</v>
      </c>
      <c r="K11" s="9">
        <f t="shared" si="2"/>
        <v>153391496.11000001</v>
      </c>
      <c r="L11" s="44">
        <f t="shared" si="3"/>
        <v>106.78931501417715</v>
      </c>
    </row>
    <row r="12" spans="1:12" ht="45" customHeight="1" x14ac:dyDescent="0.2">
      <c r="A12" s="31"/>
      <c r="B12" s="31">
        <v>11010100</v>
      </c>
      <c r="C12" s="31" t="s">
        <v>5</v>
      </c>
      <c r="D12" s="9">
        <v>131980367</v>
      </c>
      <c r="E12" s="9">
        <v>127787720.68000001</v>
      </c>
      <c r="F12" s="47">
        <f t="shared" si="0"/>
        <v>96.823280298955382</v>
      </c>
      <c r="G12" s="48"/>
      <c r="H12" s="46"/>
      <c r="I12" s="47"/>
      <c r="J12" s="45">
        <f t="shared" si="1"/>
        <v>131980367</v>
      </c>
      <c r="K12" s="9">
        <f t="shared" si="2"/>
        <v>127787720.68000001</v>
      </c>
      <c r="L12" s="44">
        <f t="shared" si="3"/>
        <v>96.823280298955382</v>
      </c>
    </row>
    <row r="13" spans="1:12" ht="63.75" x14ac:dyDescent="0.2">
      <c r="A13" s="31"/>
      <c r="B13" s="31">
        <v>11010200</v>
      </c>
      <c r="C13" s="31" t="s">
        <v>6</v>
      </c>
      <c r="D13" s="9">
        <v>6700000</v>
      </c>
      <c r="E13" s="9">
        <v>18058350.34</v>
      </c>
      <c r="F13" s="47">
        <f t="shared" si="0"/>
        <v>269.52761701492534</v>
      </c>
      <c r="G13" s="48"/>
      <c r="H13" s="46"/>
      <c r="I13" s="47"/>
      <c r="J13" s="45">
        <f t="shared" si="1"/>
        <v>6700000</v>
      </c>
      <c r="K13" s="9">
        <f t="shared" si="2"/>
        <v>18058350.34</v>
      </c>
      <c r="L13" s="44">
        <f t="shared" si="3"/>
        <v>269.52761701492534</v>
      </c>
    </row>
    <row r="14" spans="1:12" ht="40.5" customHeight="1" x14ac:dyDescent="0.2">
      <c r="A14" s="31"/>
      <c r="B14" s="31">
        <v>11010400</v>
      </c>
      <c r="C14" s="31" t="s">
        <v>7</v>
      </c>
      <c r="D14" s="9">
        <v>4100000</v>
      </c>
      <c r="E14" s="9">
        <v>6871572.7400000002</v>
      </c>
      <c r="F14" s="47">
        <f t="shared" si="0"/>
        <v>167.59933512195121</v>
      </c>
      <c r="G14" s="48"/>
      <c r="H14" s="46"/>
      <c r="I14" s="47"/>
      <c r="J14" s="45">
        <f t="shared" si="1"/>
        <v>4100000</v>
      </c>
      <c r="K14" s="9">
        <f t="shared" si="2"/>
        <v>6871572.7400000002</v>
      </c>
      <c r="L14" s="44">
        <f t="shared" si="3"/>
        <v>167.59933512195121</v>
      </c>
    </row>
    <row r="15" spans="1:12" ht="38.25" x14ac:dyDescent="0.2">
      <c r="A15" s="31"/>
      <c r="B15" s="31">
        <v>11010500</v>
      </c>
      <c r="C15" s="31" t="s">
        <v>8</v>
      </c>
      <c r="D15" s="9">
        <v>859000</v>
      </c>
      <c r="E15" s="9">
        <v>673852.35</v>
      </c>
      <c r="F15" s="47">
        <f t="shared" si="0"/>
        <v>78.446140861466816</v>
      </c>
      <c r="G15" s="48"/>
      <c r="H15" s="46"/>
      <c r="I15" s="47"/>
      <c r="J15" s="45">
        <f t="shared" si="1"/>
        <v>859000</v>
      </c>
      <c r="K15" s="9">
        <f t="shared" si="2"/>
        <v>673852.35</v>
      </c>
      <c r="L15" s="44">
        <f t="shared" si="3"/>
        <v>78.446140861466816</v>
      </c>
    </row>
    <row r="16" spans="1:12" x14ac:dyDescent="0.2">
      <c r="A16" s="31"/>
      <c r="B16" s="8">
        <v>11020000</v>
      </c>
      <c r="C16" s="41" t="s">
        <v>344</v>
      </c>
      <c r="D16" s="9">
        <v>23393</v>
      </c>
      <c r="E16" s="9">
        <v>23393</v>
      </c>
      <c r="F16" s="47">
        <f t="shared" si="0"/>
        <v>100</v>
      </c>
      <c r="G16" s="48"/>
      <c r="H16" s="46"/>
      <c r="I16" s="47"/>
      <c r="J16" s="45">
        <f>D16+G16</f>
        <v>23393</v>
      </c>
      <c r="K16" s="9">
        <f>E16+H16</f>
        <v>23393</v>
      </c>
      <c r="L16" s="47">
        <f t="shared" si="3"/>
        <v>100</v>
      </c>
    </row>
    <row r="17" spans="1:12" ht="25.5" x14ac:dyDescent="0.2">
      <c r="A17" s="31"/>
      <c r="B17" s="8">
        <v>11020200</v>
      </c>
      <c r="C17" s="41" t="s">
        <v>345</v>
      </c>
      <c r="D17" s="9">
        <v>23393</v>
      </c>
      <c r="E17" s="9">
        <v>23393</v>
      </c>
      <c r="F17" s="47">
        <f t="shared" si="0"/>
        <v>100</v>
      </c>
      <c r="G17" s="48"/>
      <c r="H17" s="46"/>
      <c r="I17" s="47"/>
      <c r="J17" s="45">
        <f>D17+G17</f>
        <v>23393</v>
      </c>
      <c r="K17" s="9">
        <f>E17+H17</f>
        <v>23393</v>
      </c>
      <c r="L17" s="47">
        <f t="shared" si="3"/>
        <v>100</v>
      </c>
    </row>
    <row r="18" spans="1:12" ht="25.5" x14ac:dyDescent="0.2">
      <c r="A18" s="31"/>
      <c r="B18" s="31">
        <v>13000000</v>
      </c>
      <c r="C18" s="31" t="s">
        <v>9</v>
      </c>
      <c r="D18" s="9">
        <v>753350</v>
      </c>
      <c r="E18" s="9">
        <v>898371.25</v>
      </c>
      <c r="F18" s="47">
        <f t="shared" si="0"/>
        <v>119.25018251808588</v>
      </c>
      <c r="G18" s="48"/>
      <c r="H18" s="46"/>
      <c r="I18" s="47"/>
      <c r="J18" s="45">
        <f t="shared" si="1"/>
        <v>753350</v>
      </c>
      <c r="K18" s="9">
        <f t="shared" si="2"/>
        <v>898371.25</v>
      </c>
      <c r="L18" s="44">
        <f t="shared" si="3"/>
        <v>119.25018251808588</v>
      </c>
    </row>
    <row r="19" spans="1:12" ht="25.5" x14ac:dyDescent="0.2">
      <c r="A19" s="31"/>
      <c r="B19" s="31">
        <v>13010000</v>
      </c>
      <c r="C19" s="31" t="s">
        <v>10</v>
      </c>
      <c r="D19" s="9">
        <v>364600</v>
      </c>
      <c r="E19" s="9">
        <v>382374.25</v>
      </c>
      <c r="F19" s="47">
        <f t="shared" si="0"/>
        <v>104.875</v>
      </c>
      <c r="G19" s="48"/>
      <c r="H19" s="46"/>
      <c r="I19" s="47"/>
      <c r="J19" s="45">
        <f t="shared" si="1"/>
        <v>364600</v>
      </c>
      <c r="K19" s="9">
        <f t="shared" si="2"/>
        <v>382374.25</v>
      </c>
      <c r="L19" s="44">
        <f t="shared" si="3"/>
        <v>104.875</v>
      </c>
    </row>
    <row r="20" spans="1:12" ht="51" x14ac:dyDescent="0.2">
      <c r="A20" s="31"/>
      <c r="B20" s="31">
        <v>13010100</v>
      </c>
      <c r="C20" s="31" t="s">
        <v>11</v>
      </c>
      <c r="D20" s="9">
        <v>58900</v>
      </c>
      <c r="E20" s="9">
        <v>47200.59</v>
      </c>
      <c r="F20" s="47">
        <f t="shared" si="0"/>
        <v>80.136825127334461</v>
      </c>
      <c r="G20" s="48"/>
      <c r="H20" s="46"/>
      <c r="I20" s="47"/>
      <c r="J20" s="45">
        <f t="shared" si="1"/>
        <v>58900</v>
      </c>
      <c r="K20" s="9">
        <f t="shared" si="2"/>
        <v>47200.59</v>
      </c>
      <c r="L20" s="44">
        <f t="shared" si="3"/>
        <v>80.136825127334461</v>
      </c>
    </row>
    <row r="21" spans="1:12" ht="71.25" customHeight="1" x14ac:dyDescent="0.2">
      <c r="A21" s="31"/>
      <c r="B21" s="31">
        <v>13010200</v>
      </c>
      <c r="C21" s="31" t="s">
        <v>12</v>
      </c>
      <c r="D21" s="9">
        <v>305700</v>
      </c>
      <c r="E21" s="9">
        <v>335173.65999999997</v>
      </c>
      <c r="F21" s="47">
        <f t="shared" si="0"/>
        <v>109.64136735361465</v>
      </c>
      <c r="G21" s="48"/>
      <c r="H21" s="46"/>
      <c r="I21" s="47"/>
      <c r="J21" s="45">
        <f t="shared" si="1"/>
        <v>305700</v>
      </c>
      <c r="K21" s="9">
        <f t="shared" si="2"/>
        <v>335173.65999999997</v>
      </c>
      <c r="L21" s="44">
        <f t="shared" si="3"/>
        <v>109.64136735361465</v>
      </c>
    </row>
    <row r="22" spans="1:12" ht="25.5" x14ac:dyDescent="0.2">
      <c r="A22" s="31"/>
      <c r="B22" s="31">
        <v>13030000</v>
      </c>
      <c r="C22" s="31" t="s">
        <v>13</v>
      </c>
      <c r="D22" s="9">
        <v>371850</v>
      </c>
      <c r="E22" s="9">
        <v>501029.88</v>
      </c>
      <c r="F22" s="47">
        <f t="shared" si="0"/>
        <v>134.73978217022992</v>
      </c>
      <c r="G22" s="48"/>
      <c r="H22" s="46"/>
      <c r="I22" s="47"/>
      <c r="J22" s="45">
        <f t="shared" si="1"/>
        <v>371850</v>
      </c>
      <c r="K22" s="9">
        <f t="shared" si="2"/>
        <v>501029.88</v>
      </c>
      <c r="L22" s="44">
        <f t="shared" si="3"/>
        <v>134.73978217022992</v>
      </c>
    </row>
    <row r="23" spans="1:12" ht="38.25" x14ac:dyDescent="0.2">
      <c r="A23" s="31"/>
      <c r="B23" s="31">
        <v>13030100</v>
      </c>
      <c r="C23" s="31" t="s">
        <v>14</v>
      </c>
      <c r="D23" s="9">
        <v>114400</v>
      </c>
      <c r="E23" s="9">
        <v>109469.73</v>
      </c>
      <c r="F23" s="47">
        <f t="shared" si="0"/>
        <v>95.690323426573414</v>
      </c>
      <c r="G23" s="48"/>
      <c r="H23" s="46"/>
      <c r="I23" s="47"/>
      <c r="J23" s="45">
        <f t="shared" si="1"/>
        <v>114400</v>
      </c>
      <c r="K23" s="9">
        <f t="shared" si="2"/>
        <v>109469.73</v>
      </c>
      <c r="L23" s="44">
        <f t="shared" si="3"/>
        <v>95.690323426573414</v>
      </c>
    </row>
    <row r="24" spans="1:12" ht="32.25" customHeight="1" x14ac:dyDescent="0.2">
      <c r="A24" s="31"/>
      <c r="B24" s="31">
        <v>13030700</v>
      </c>
      <c r="C24" s="31" t="s">
        <v>15</v>
      </c>
      <c r="D24" s="9">
        <v>60550</v>
      </c>
      <c r="E24" s="9">
        <v>91182.71</v>
      </c>
      <c r="F24" s="47">
        <f t="shared" si="0"/>
        <v>150.59076796036334</v>
      </c>
      <c r="G24" s="48"/>
      <c r="H24" s="46"/>
      <c r="I24" s="47"/>
      <c r="J24" s="45">
        <f t="shared" si="1"/>
        <v>60550</v>
      </c>
      <c r="K24" s="9">
        <f t="shared" si="2"/>
        <v>91182.71</v>
      </c>
      <c r="L24" s="44">
        <f t="shared" si="3"/>
        <v>150.59076796036334</v>
      </c>
    </row>
    <row r="25" spans="1:12" ht="25.5" x14ac:dyDescent="0.2">
      <c r="A25" s="31"/>
      <c r="B25" s="31">
        <v>13030800</v>
      </c>
      <c r="C25" s="31" t="s">
        <v>16</v>
      </c>
      <c r="D25" s="9">
        <v>196900</v>
      </c>
      <c r="E25" s="9">
        <v>300377.44</v>
      </c>
      <c r="F25" s="47">
        <f t="shared" si="0"/>
        <v>152.55329608938547</v>
      </c>
      <c r="G25" s="48"/>
      <c r="H25" s="46"/>
      <c r="I25" s="47"/>
      <c r="J25" s="45">
        <f t="shared" si="1"/>
        <v>196900</v>
      </c>
      <c r="K25" s="9">
        <f t="shared" si="2"/>
        <v>300377.44</v>
      </c>
      <c r="L25" s="44">
        <f t="shared" si="3"/>
        <v>152.55329608938547</v>
      </c>
    </row>
    <row r="26" spans="1:12" ht="25.5" x14ac:dyDescent="0.2">
      <c r="A26" s="31"/>
      <c r="B26" s="31">
        <v>13040000</v>
      </c>
      <c r="C26" s="31" t="s">
        <v>17</v>
      </c>
      <c r="D26" s="9">
        <v>16900</v>
      </c>
      <c r="E26" s="9">
        <v>14967.12</v>
      </c>
      <c r="F26" s="47">
        <f t="shared" si="0"/>
        <v>88.562840236686384</v>
      </c>
      <c r="G26" s="48"/>
      <c r="H26" s="46"/>
      <c r="I26" s="47"/>
      <c r="J26" s="45">
        <f t="shared" si="1"/>
        <v>16900</v>
      </c>
      <c r="K26" s="9">
        <f t="shared" si="2"/>
        <v>14967.12</v>
      </c>
      <c r="L26" s="44">
        <f t="shared" si="3"/>
        <v>88.562840236686384</v>
      </c>
    </row>
    <row r="27" spans="1:12" ht="38.25" x14ac:dyDescent="0.2">
      <c r="A27" s="31"/>
      <c r="B27" s="31">
        <v>13040100</v>
      </c>
      <c r="C27" s="31" t="s">
        <v>18</v>
      </c>
      <c r="D27" s="9">
        <v>16900</v>
      </c>
      <c r="E27" s="9">
        <v>14967.12</v>
      </c>
      <c r="F27" s="47">
        <f t="shared" si="0"/>
        <v>88.562840236686384</v>
      </c>
      <c r="G27" s="48"/>
      <c r="H27" s="46"/>
      <c r="I27" s="47"/>
      <c r="J27" s="45">
        <f t="shared" si="1"/>
        <v>16900</v>
      </c>
      <c r="K27" s="9">
        <f t="shared" si="2"/>
        <v>14967.12</v>
      </c>
      <c r="L27" s="44">
        <f t="shared" si="3"/>
        <v>88.562840236686384</v>
      </c>
    </row>
    <row r="28" spans="1:12" x14ac:dyDescent="0.2">
      <c r="A28" s="31"/>
      <c r="B28" s="31">
        <v>14000000</v>
      </c>
      <c r="C28" s="31" t="s">
        <v>349</v>
      </c>
      <c r="D28" s="9">
        <v>10700000</v>
      </c>
      <c r="E28" s="9">
        <v>11379893.52</v>
      </c>
      <c r="F28" s="47">
        <f t="shared" si="0"/>
        <v>106.35414504672897</v>
      </c>
      <c r="G28" s="48"/>
      <c r="H28" s="46"/>
      <c r="I28" s="47"/>
      <c r="J28" s="45">
        <f t="shared" si="1"/>
        <v>10700000</v>
      </c>
      <c r="K28" s="9">
        <f t="shared" si="2"/>
        <v>11379893.52</v>
      </c>
      <c r="L28" s="44">
        <f t="shared" si="3"/>
        <v>106.35414504672897</v>
      </c>
    </row>
    <row r="29" spans="1:12" ht="25.5" x14ac:dyDescent="0.2">
      <c r="A29" s="31"/>
      <c r="B29" s="31">
        <v>14020000</v>
      </c>
      <c r="C29" s="31" t="s">
        <v>19</v>
      </c>
      <c r="D29" s="9">
        <v>1000000</v>
      </c>
      <c r="E29" s="9">
        <v>1092664.6200000001</v>
      </c>
      <c r="F29" s="47">
        <f t="shared" si="0"/>
        <v>109.266462</v>
      </c>
      <c r="G29" s="48"/>
      <c r="H29" s="46"/>
      <c r="I29" s="47"/>
      <c r="J29" s="45">
        <f t="shared" si="1"/>
        <v>1000000</v>
      </c>
      <c r="K29" s="9">
        <f t="shared" si="2"/>
        <v>1092664.6200000001</v>
      </c>
      <c r="L29" s="44">
        <f t="shared" si="3"/>
        <v>109.266462</v>
      </c>
    </row>
    <row r="30" spans="1:12" x14ac:dyDescent="0.2">
      <c r="A30" s="31"/>
      <c r="B30" s="31">
        <v>14021900</v>
      </c>
      <c r="C30" s="31" t="s">
        <v>20</v>
      </c>
      <c r="D30" s="9">
        <v>1000000</v>
      </c>
      <c r="E30" s="9">
        <v>1092664.6200000001</v>
      </c>
      <c r="F30" s="47">
        <f t="shared" si="0"/>
        <v>109.266462</v>
      </c>
      <c r="G30" s="48"/>
      <c r="H30" s="46"/>
      <c r="I30" s="47"/>
      <c r="J30" s="45">
        <f t="shared" si="1"/>
        <v>1000000</v>
      </c>
      <c r="K30" s="9">
        <f t="shared" si="2"/>
        <v>1092664.6200000001</v>
      </c>
      <c r="L30" s="44">
        <f t="shared" si="3"/>
        <v>109.266462</v>
      </c>
    </row>
    <row r="31" spans="1:12" ht="38.25" x14ac:dyDescent="0.2">
      <c r="A31" s="31"/>
      <c r="B31" s="31">
        <v>14030000</v>
      </c>
      <c r="C31" s="31" t="s">
        <v>21</v>
      </c>
      <c r="D31" s="9">
        <v>6000000</v>
      </c>
      <c r="E31" s="9">
        <v>6210875.8099999996</v>
      </c>
      <c r="F31" s="47">
        <f t="shared" si="0"/>
        <v>103.51459683333333</v>
      </c>
      <c r="G31" s="48"/>
      <c r="H31" s="46"/>
      <c r="I31" s="47"/>
      <c r="J31" s="45">
        <f t="shared" si="1"/>
        <v>6000000</v>
      </c>
      <c r="K31" s="9">
        <f t="shared" si="2"/>
        <v>6210875.8099999996</v>
      </c>
      <c r="L31" s="44">
        <f t="shared" si="3"/>
        <v>103.51459683333333</v>
      </c>
    </row>
    <row r="32" spans="1:12" x14ac:dyDescent="0.2">
      <c r="A32" s="31"/>
      <c r="B32" s="31">
        <v>14031900</v>
      </c>
      <c r="C32" s="31" t="s">
        <v>20</v>
      </c>
      <c r="D32" s="9">
        <v>6000000</v>
      </c>
      <c r="E32" s="9">
        <v>6210875.8099999996</v>
      </c>
      <c r="F32" s="47">
        <f t="shared" si="0"/>
        <v>103.51459683333333</v>
      </c>
      <c r="G32" s="48"/>
      <c r="H32" s="46"/>
      <c r="I32" s="47"/>
      <c r="J32" s="45">
        <f t="shared" si="1"/>
        <v>6000000</v>
      </c>
      <c r="K32" s="9">
        <f t="shared" si="2"/>
        <v>6210875.8099999996</v>
      </c>
      <c r="L32" s="44">
        <f t="shared" si="3"/>
        <v>103.51459683333333</v>
      </c>
    </row>
    <row r="33" spans="1:12" ht="80.25" customHeight="1" x14ac:dyDescent="0.2">
      <c r="A33" s="31"/>
      <c r="B33" s="8">
        <v>14040100</v>
      </c>
      <c r="C33" s="31" t="s">
        <v>354</v>
      </c>
      <c r="D33" s="9">
        <v>700000</v>
      </c>
      <c r="E33" s="9">
        <v>1657467.55</v>
      </c>
      <c r="F33" s="47">
        <f t="shared" si="0"/>
        <v>236.78107857142857</v>
      </c>
      <c r="G33" s="48"/>
      <c r="H33" s="46"/>
      <c r="I33" s="47"/>
      <c r="J33" s="45">
        <f>D33+G33</f>
        <v>700000</v>
      </c>
      <c r="K33" s="9">
        <f>E33+H33</f>
        <v>1657467.55</v>
      </c>
      <c r="L33" s="44">
        <f t="shared" si="3"/>
        <v>236.78107857142857</v>
      </c>
    </row>
    <row r="34" spans="1:12" ht="69" customHeight="1" x14ac:dyDescent="0.2">
      <c r="A34" s="31"/>
      <c r="B34" s="8">
        <v>14040200</v>
      </c>
      <c r="C34" s="31" t="s">
        <v>346</v>
      </c>
      <c r="D34" s="9">
        <v>3000000</v>
      </c>
      <c r="E34" s="9">
        <v>2418885.54</v>
      </c>
      <c r="F34" s="47">
        <f t="shared" si="0"/>
        <v>80.629518000000004</v>
      </c>
      <c r="G34" s="48"/>
      <c r="H34" s="46"/>
      <c r="I34" s="47"/>
      <c r="J34" s="45">
        <f>D34+G34</f>
        <v>3000000</v>
      </c>
      <c r="K34" s="9">
        <f>E34+H34</f>
        <v>2418885.54</v>
      </c>
      <c r="L34" s="44">
        <f t="shared" si="3"/>
        <v>80.629518000000004</v>
      </c>
    </row>
    <row r="35" spans="1:12" ht="38.25" x14ac:dyDescent="0.2">
      <c r="A35" s="31"/>
      <c r="B35" s="31">
        <v>18000000</v>
      </c>
      <c r="C35" s="31" t="s">
        <v>22</v>
      </c>
      <c r="D35" s="9">
        <v>59956680</v>
      </c>
      <c r="E35" s="9">
        <v>64669687.56000001</v>
      </c>
      <c r="F35" s="47">
        <f t="shared" si="0"/>
        <v>107.86068801674811</v>
      </c>
      <c r="G35" s="48"/>
      <c r="H35" s="46"/>
      <c r="I35" s="47"/>
      <c r="J35" s="45">
        <f t="shared" si="1"/>
        <v>59956680</v>
      </c>
      <c r="K35" s="9">
        <f t="shared" si="2"/>
        <v>64669687.56000001</v>
      </c>
      <c r="L35" s="44">
        <f t="shared" si="3"/>
        <v>107.86068801674811</v>
      </c>
    </row>
    <row r="36" spans="1:12" x14ac:dyDescent="0.2">
      <c r="A36" s="31"/>
      <c r="B36" s="31">
        <v>18010000</v>
      </c>
      <c r="C36" s="31" t="s">
        <v>23</v>
      </c>
      <c r="D36" s="9">
        <v>24090700</v>
      </c>
      <c r="E36" s="9">
        <v>25124662.680000003</v>
      </c>
      <c r="F36" s="47">
        <f t="shared" si="0"/>
        <v>104.29195780944515</v>
      </c>
      <c r="G36" s="48"/>
      <c r="H36" s="46"/>
      <c r="I36" s="47"/>
      <c r="J36" s="45">
        <f t="shared" si="1"/>
        <v>24090700</v>
      </c>
      <c r="K36" s="9">
        <f t="shared" si="2"/>
        <v>25124662.680000003</v>
      </c>
      <c r="L36" s="44">
        <f t="shared" si="3"/>
        <v>104.29195780944515</v>
      </c>
    </row>
    <row r="37" spans="1:12" ht="51" x14ac:dyDescent="0.2">
      <c r="A37" s="31"/>
      <c r="B37" s="31">
        <v>18010100</v>
      </c>
      <c r="C37" s="31" t="s">
        <v>24</v>
      </c>
      <c r="D37" s="9">
        <v>19000</v>
      </c>
      <c r="E37" s="9">
        <v>10475.18</v>
      </c>
      <c r="F37" s="47">
        <f t="shared" si="0"/>
        <v>55.132526315789477</v>
      </c>
      <c r="G37" s="48"/>
      <c r="H37" s="46"/>
      <c r="I37" s="47"/>
      <c r="J37" s="45">
        <f t="shared" si="1"/>
        <v>19000</v>
      </c>
      <c r="K37" s="9">
        <f t="shared" si="2"/>
        <v>10475.18</v>
      </c>
      <c r="L37" s="44">
        <f t="shared" si="3"/>
        <v>55.132526315789477</v>
      </c>
    </row>
    <row r="38" spans="1:12" ht="51" x14ac:dyDescent="0.2">
      <c r="A38" s="31"/>
      <c r="B38" s="31">
        <v>18010200</v>
      </c>
      <c r="C38" s="31" t="s">
        <v>25</v>
      </c>
      <c r="D38" s="9">
        <v>490200</v>
      </c>
      <c r="E38" s="9">
        <v>331451.84000000003</v>
      </c>
      <c r="F38" s="47">
        <f t="shared" si="0"/>
        <v>67.615634434924516</v>
      </c>
      <c r="G38" s="48"/>
      <c r="H38" s="46"/>
      <c r="I38" s="47"/>
      <c r="J38" s="45">
        <f t="shared" si="1"/>
        <v>490200</v>
      </c>
      <c r="K38" s="9">
        <f t="shared" si="2"/>
        <v>331451.84000000003</v>
      </c>
      <c r="L38" s="44">
        <f t="shared" si="3"/>
        <v>67.615634434924516</v>
      </c>
    </row>
    <row r="39" spans="1:12" ht="51" x14ac:dyDescent="0.2">
      <c r="A39" s="31"/>
      <c r="B39" s="31">
        <v>18010300</v>
      </c>
      <c r="C39" s="31" t="s">
        <v>26</v>
      </c>
      <c r="D39" s="9">
        <v>2900000</v>
      </c>
      <c r="E39" s="9">
        <v>3724563.95</v>
      </c>
      <c r="F39" s="47">
        <f t="shared" si="0"/>
        <v>128.43323965517243</v>
      </c>
      <c r="G39" s="48"/>
      <c r="H39" s="46"/>
      <c r="I39" s="47"/>
      <c r="J39" s="45">
        <f t="shared" si="1"/>
        <v>2900000</v>
      </c>
      <c r="K39" s="9">
        <f t="shared" si="2"/>
        <v>3724563.95</v>
      </c>
      <c r="L39" s="44">
        <f t="shared" si="3"/>
        <v>128.43323965517243</v>
      </c>
    </row>
    <row r="40" spans="1:12" ht="51" x14ac:dyDescent="0.2">
      <c r="A40" s="31"/>
      <c r="B40" s="31">
        <v>18010400</v>
      </c>
      <c r="C40" s="31" t="s">
        <v>27</v>
      </c>
      <c r="D40" s="9">
        <v>3800000</v>
      </c>
      <c r="E40" s="9">
        <v>5216115.93</v>
      </c>
      <c r="F40" s="47">
        <f t="shared" si="0"/>
        <v>137.26620868421051</v>
      </c>
      <c r="G40" s="48"/>
      <c r="H40" s="46"/>
      <c r="I40" s="47"/>
      <c r="J40" s="45">
        <f t="shared" si="1"/>
        <v>3800000</v>
      </c>
      <c r="K40" s="9">
        <f t="shared" si="2"/>
        <v>5216115.93</v>
      </c>
      <c r="L40" s="44">
        <f t="shared" si="3"/>
        <v>137.26620868421051</v>
      </c>
    </row>
    <row r="41" spans="1:12" x14ac:dyDescent="0.2">
      <c r="A41" s="31"/>
      <c r="B41" s="31">
        <v>18010500</v>
      </c>
      <c r="C41" s="31" t="s">
        <v>28</v>
      </c>
      <c r="D41" s="9">
        <v>3300000</v>
      </c>
      <c r="E41" s="9">
        <v>3476669.76</v>
      </c>
      <c r="F41" s="47">
        <f t="shared" si="0"/>
        <v>105.35362909090908</v>
      </c>
      <c r="G41" s="48"/>
      <c r="H41" s="46"/>
      <c r="I41" s="47"/>
      <c r="J41" s="45">
        <f t="shared" si="1"/>
        <v>3300000</v>
      </c>
      <c r="K41" s="9">
        <f t="shared" si="2"/>
        <v>3476669.76</v>
      </c>
      <c r="L41" s="44">
        <f t="shared" si="3"/>
        <v>105.35362909090908</v>
      </c>
    </row>
    <row r="42" spans="1:12" x14ac:dyDescent="0.2">
      <c r="A42" s="31"/>
      <c r="B42" s="31">
        <v>18010600</v>
      </c>
      <c r="C42" s="31" t="s">
        <v>29</v>
      </c>
      <c r="D42" s="9">
        <v>10898000</v>
      </c>
      <c r="E42" s="9">
        <v>10554485.960000001</v>
      </c>
      <c r="F42" s="47">
        <f t="shared" si="0"/>
        <v>96.847916681960001</v>
      </c>
      <c r="G42" s="48"/>
      <c r="H42" s="46"/>
      <c r="I42" s="47"/>
      <c r="J42" s="45">
        <f t="shared" si="1"/>
        <v>10898000</v>
      </c>
      <c r="K42" s="9">
        <f t="shared" si="2"/>
        <v>10554485.960000001</v>
      </c>
      <c r="L42" s="44">
        <f t="shared" si="3"/>
        <v>96.847916681960001</v>
      </c>
    </row>
    <row r="43" spans="1:12" x14ac:dyDescent="0.2">
      <c r="A43" s="31"/>
      <c r="B43" s="31">
        <v>18010700</v>
      </c>
      <c r="C43" s="31" t="s">
        <v>30</v>
      </c>
      <c r="D43" s="9">
        <v>1500000</v>
      </c>
      <c r="E43" s="9">
        <v>775952.45</v>
      </c>
      <c r="F43" s="47">
        <f t="shared" si="0"/>
        <v>51.730163333333337</v>
      </c>
      <c r="G43" s="48"/>
      <c r="H43" s="46"/>
      <c r="I43" s="47"/>
      <c r="J43" s="45">
        <f t="shared" si="1"/>
        <v>1500000</v>
      </c>
      <c r="K43" s="9">
        <f t="shared" si="2"/>
        <v>775952.45</v>
      </c>
      <c r="L43" s="44">
        <f t="shared" si="3"/>
        <v>51.730163333333337</v>
      </c>
    </row>
    <row r="44" spans="1:12" x14ac:dyDescent="0.2">
      <c r="A44" s="31"/>
      <c r="B44" s="31">
        <v>18010900</v>
      </c>
      <c r="C44" s="31" t="s">
        <v>31</v>
      </c>
      <c r="D44" s="9">
        <v>1100000</v>
      </c>
      <c r="E44" s="9">
        <v>979530.94</v>
      </c>
      <c r="F44" s="47">
        <f t="shared" si="0"/>
        <v>89.048267272727273</v>
      </c>
      <c r="G44" s="48"/>
      <c r="H44" s="46"/>
      <c r="I44" s="47"/>
      <c r="J44" s="45">
        <f t="shared" si="1"/>
        <v>1100000</v>
      </c>
      <c r="K44" s="9">
        <f t="shared" si="2"/>
        <v>979530.94</v>
      </c>
      <c r="L44" s="44">
        <f t="shared" si="3"/>
        <v>89.048267272727273</v>
      </c>
    </row>
    <row r="45" spans="1:12" x14ac:dyDescent="0.2">
      <c r="A45" s="31"/>
      <c r="B45" s="31">
        <v>18011100</v>
      </c>
      <c r="C45" s="31" t="s">
        <v>32</v>
      </c>
      <c r="D45" s="9">
        <v>83500</v>
      </c>
      <c r="E45" s="9">
        <v>55416.67</v>
      </c>
      <c r="F45" s="47">
        <f t="shared" si="0"/>
        <v>66.367269461077839</v>
      </c>
      <c r="G45" s="48"/>
      <c r="H45" s="46"/>
      <c r="I45" s="47"/>
      <c r="J45" s="45">
        <f t="shared" si="1"/>
        <v>83500</v>
      </c>
      <c r="K45" s="9">
        <f t="shared" si="2"/>
        <v>55416.67</v>
      </c>
      <c r="L45" s="44">
        <f t="shared" si="3"/>
        <v>66.367269461077839</v>
      </c>
    </row>
    <row r="46" spans="1:12" ht="25.5" x14ac:dyDescent="0.2">
      <c r="A46" s="31"/>
      <c r="B46" s="31">
        <v>18020000</v>
      </c>
      <c r="C46" s="31" t="s">
        <v>33</v>
      </c>
      <c r="D46" s="9">
        <v>120200</v>
      </c>
      <c r="E46" s="9">
        <v>154706.18</v>
      </c>
      <c r="F46" s="47">
        <f t="shared" si="0"/>
        <v>128.70730449251246</v>
      </c>
      <c r="G46" s="48"/>
      <c r="H46" s="46"/>
      <c r="I46" s="47"/>
      <c r="J46" s="45">
        <f t="shared" si="1"/>
        <v>120200</v>
      </c>
      <c r="K46" s="9">
        <f t="shared" si="2"/>
        <v>154706.18</v>
      </c>
      <c r="L46" s="44">
        <f t="shared" si="3"/>
        <v>128.70730449251246</v>
      </c>
    </row>
    <row r="47" spans="1:12" ht="25.5" x14ac:dyDescent="0.2">
      <c r="A47" s="31"/>
      <c r="B47" s="31">
        <v>18020100</v>
      </c>
      <c r="C47" s="31" t="s">
        <v>34</v>
      </c>
      <c r="D47" s="9">
        <v>76900</v>
      </c>
      <c r="E47" s="9">
        <v>110886.18</v>
      </c>
      <c r="F47" s="47">
        <f t="shared" si="0"/>
        <v>144.19529258777632</v>
      </c>
      <c r="G47" s="48"/>
      <c r="H47" s="46"/>
      <c r="I47" s="47"/>
      <c r="J47" s="45">
        <f t="shared" si="1"/>
        <v>76900</v>
      </c>
      <c r="K47" s="9">
        <f t="shared" si="2"/>
        <v>110886.18</v>
      </c>
      <c r="L47" s="44">
        <f t="shared" si="3"/>
        <v>144.19529258777632</v>
      </c>
    </row>
    <row r="48" spans="1:12" ht="25.5" x14ac:dyDescent="0.2">
      <c r="A48" s="31"/>
      <c r="B48" s="31">
        <v>18020200</v>
      </c>
      <c r="C48" s="31" t="s">
        <v>35</v>
      </c>
      <c r="D48" s="9">
        <v>43300</v>
      </c>
      <c r="E48" s="9">
        <v>43820</v>
      </c>
      <c r="F48" s="47">
        <f t="shared" si="0"/>
        <v>101.20092378752888</v>
      </c>
      <c r="G48" s="48"/>
      <c r="H48" s="46"/>
      <c r="I48" s="47"/>
      <c r="J48" s="45">
        <f t="shared" si="1"/>
        <v>43300</v>
      </c>
      <c r="K48" s="9">
        <f t="shared" si="2"/>
        <v>43820</v>
      </c>
      <c r="L48" s="44">
        <f t="shared" si="3"/>
        <v>101.20092378752888</v>
      </c>
    </row>
    <row r="49" spans="1:12" x14ac:dyDescent="0.2">
      <c r="A49" s="31"/>
      <c r="B49" s="31">
        <v>18030000</v>
      </c>
      <c r="C49" s="31" t="s">
        <v>36</v>
      </c>
      <c r="D49" s="9">
        <v>44480</v>
      </c>
      <c r="E49" s="9">
        <v>59203</v>
      </c>
      <c r="F49" s="47">
        <f t="shared" si="0"/>
        <v>133.10026978417267</v>
      </c>
      <c r="G49" s="48"/>
      <c r="H49" s="46"/>
      <c r="I49" s="47"/>
      <c r="J49" s="45">
        <f t="shared" si="1"/>
        <v>44480</v>
      </c>
      <c r="K49" s="9">
        <f t="shared" si="2"/>
        <v>59203</v>
      </c>
      <c r="L49" s="44">
        <f t="shared" si="3"/>
        <v>133.10026978417267</v>
      </c>
    </row>
    <row r="50" spans="1:12" ht="25.5" x14ac:dyDescent="0.2">
      <c r="A50" s="31"/>
      <c r="B50" s="31">
        <v>18030200</v>
      </c>
      <c r="C50" s="31" t="s">
        <v>37</v>
      </c>
      <c r="D50" s="9">
        <v>44480</v>
      </c>
      <c r="E50" s="9">
        <v>59203</v>
      </c>
      <c r="F50" s="47">
        <f t="shared" si="0"/>
        <v>133.10026978417267</v>
      </c>
      <c r="G50" s="48"/>
      <c r="H50" s="46"/>
      <c r="I50" s="47"/>
      <c r="J50" s="45">
        <f t="shared" si="1"/>
        <v>44480</v>
      </c>
      <c r="K50" s="9">
        <f t="shared" si="2"/>
        <v>59203</v>
      </c>
      <c r="L50" s="44">
        <f t="shared" si="3"/>
        <v>133.10026978417267</v>
      </c>
    </row>
    <row r="51" spans="1:12" x14ac:dyDescent="0.2">
      <c r="A51" s="31"/>
      <c r="B51" s="31">
        <v>18050000</v>
      </c>
      <c r="C51" s="31" t="s">
        <v>38</v>
      </c>
      <c r="D51" s="9">
        <v>35701300</v>
      </c>
      <c r="E51" s="9">
        <v>39331115.700000003</v>
      </c>
      <c r="F51" s="47">
        <f t="shared" si="0"/>
        <v>110.16718074691958</v>
      </c>
      <c r="G51" s="48"/>
      <c r="H51" s="46"/>
      <c r="I51" s="47"/>
      <c r="J51" s="45">
        <f t="shared" si="1"/>
        <v>35701300</v>
      </c>
      <c r="K51" s="9">
        <f t="shared" si="2"/>
        <v>39331115.700000003</v>
      </c>
      <c r="L51" s="44">
        <f t="shared" si="3"/>
        <v>110.16718074691958</v>
      </c>
    </row>
    <row r="52" spans="1:12" x14ac:dyDescent="0.2">
      <c r="A52" s="31"/>
      <c r="B52" s="31">
        <v>18050300</v>
      </c>
      <c r="C52" s="31" t="s">
        <v>39</v>
      </c>
      <c r="D52" s="9">
        <v>3001300</v>
      </c>
      <c r="E52" s="9">
        <v>3845820.55</v>
      </c>
      <c r="F52" s="47">
        <f t="shared" si="0"/>
        <v>128.13849165361677</v>
      </c>
      <c r="G52" s="48"/>
      <c r="H52" s="46"/>
      <c r="I52" s="47"/>
      <c r="J52" s="45">
        <f t="shared" si="1"/>
        <v>3001300</v>
      </c>
      <c r="K52" s="9">
        <f t="shared" si="2"/>
        <v>3845820.55</v>
      </c>
      <c r="L52" s="44">
        <f t="shared" si="3"/>
        <v>128.13849165361677</v>
      </c>
    </row>
    <row r="53" spans="1:12" x14ac:dyDescent="0.2">
      <c r="A53" s="31"/>
      <c r="B53" s="31">
        <v>18050400</v>
      </c>
      <c r="C53" s="31" t="s">
        <v>40</v>
      </c>
      <c r="D53" s="9">
        <v>31000000</v>
      </c>
      <c r="E53" s="9">
        <v>33609299.770000003</v>
      </c>
      <c r="F53" s="47">
        <f t="shared" si="0"/>
        <v>108.41709603225806</v>
      </c>
      <c r="G53" s="48"/>
      <c r="H53" s="46"/>
      <c r="I53" s="47"/>
      <c r="J53" s="45">
        <f t="shared" si="1"/>
        <v>31000000</v>
      </c>
      <c r="K53" s="9">
        <f t="shared" si="2"/>
        <v>33609299.770000003</v>
      </c>
      <c r="L53" s="44">
        <f t="shared" si="3"/>
        <v>108.41709603225806</v>
      </c>
    </row>
    <row r="54" spans="1:12" ht="72" customHeight="1" x14ac:dyDescent="0.2">
      <c r="A54" s="31"/>
      <c r="B54" s="31">
        <v>18050500</v>
      </c>
      <c r="C54" s="31" t="s">
        <v>41</v>
      </c>
      <c r="D54" s="9">
        <v>1700000</v>
      </c>
      <c r="E54" s="9">
        <v>1875995.38</v>
      </c>
      <c r="F54" s="47">
        <f t="shared" si="0"/>
        <v>110.35266941176469</v>
      </c>
      <c r="G54" s="48"/>
      <c r="H54" s="46"/>
      <c r="I54" s="47"/>
      <c r="J54" s="45">
        <f>D54+G54</f>
        <v>1700000</v>
      </c>
      <c r="K54" s="9">
        <f>E54+H54</f>
        <v>1875995.38</v>
      </c>
      <c r="L54" s="44">
        <f>K54/J54*100</f>
        <v>110.35266941176469</v>
      </c>
    </row>
    <row r="55" spans="1:12" ht="21.75" customHeight="1" x14ac:dyDescent="0.2">
      <c r="A55" s="31"/>
      <c r="B55" s="8">
        <v>19000000</v>
      </c>
      <c r="C55" s="31" t="s">
        <v>81</v>
      </c>
      <c r="D55" s="46"/>
      <c r="E55" s="46"/>
      <c r="F55" s="47"/>
      <c r="G55" s="9">
        <v>89000</v>
      </c>
      <c r="H55" s="9">
        <v>132689.65</v>
      </c>
      <c r="I55" s="47">
        <f t="shared" ref="I55:I60" si="4">H55/G55*100</f>
        <v>149.08949438202245</v>
      </c>
      <c r="J55" s="45">
        <f t="shared" ref="J55:J119" si="5">D55+G55</f>
        <v>89000</v>
      </c>
      <c r="K55" s="9">
        <f t="shared" ref="K55:K119" si="6">E55+H55</f>
        <v>132689.65</v>
      </c>
      <c r="L55" s="44">
        <f t="shared" ref="L55:L119" si="7">K55/J55*100</f>
        <v>149.08949438202245</v>
      </c>
    </row>
    <row r="56" spans="1:12" ht="22.5" customHeight="1" x14ac:dyDescent="0.2">
      <c r="A56" s="31"/>
      <c r="B56" s="8">
        <v>19010000</v>
      </c>
      <c r="C56" s="31" t="s">
        <v>82</v>
      </c>
      <c r="D56" s="46"/>
      <c r="E56" s="46"/>
      <c r="F56" s="47"/>
      <c r="G56" s="9">
        <v>89000</v>
      </c>
      <c r="H56" s="9">
        <v>132689.65</v>
      </c>
      <c r="I56" s="47">
        <f t="shared" si="4"/>
        <v>149.08949438202245</v>
      </c>
      <c r="J56" s="45">
        <f t="shared" si="5"/>
        <v>89000</v>
      </c>
      <c r="K56" s="9">
        <f t="shared" si="6"/>
        <v>132689.65</v>
      </c>
      <c r="L56" s="44">
        <f t="shared" si="7"/>
        <v>149.08949438202245</v>
      </c>
    </row>
    <row r="57" spans="1:12" ht="72" customHeight="1" x14ac:dyDescent="0.2">
      <c r="A57" s="31"/>
      <c r="B57" s="8">
        <v>19010100</v>
      </c>
      <c r="C57" s="31" t="s">
        <v>83</v>
      </c>
      <c r="D57" s="46"/>
      <c r="E57" s="46"/>
      <c r="F57" s="47"/>
      <c r="G57" s="9">
        <v>36400</v>
      </c>
      <c r="H57" s="9">
        <v>48748.38</v>
      </c>
      <c r="I57" s="47">
        <f t="shared" si="4"/>
        <v>133.92412087912086</v>
      </c>
      <c r="J57" s="45">
        <f t="shared" si="5"/>
        <v>36400</v>
      </c>
      <c r="K57" s="9">
        <f t="shared" si="6"/>
        <v>48748.38</v>
      </c>
      <c r="L57" s="44">
        <f t="shared" si="7"/>
        <v>133.92412087912086</v>
      </c>
    </row>
    <row r="58" spans="1:12" ht="33" customHeight="1" x14ac:dyDescent="0.2">
      <c r="A58" s="31"/>
      <c r="B58" s="8">
        <v>19010200</v>
      </c>
      <c r="C58" s="31" t="s">
        <v>84</v>
      </c>
      <c r="D58" s="46"/>
      <c r="E58" s="46"/>
      <c r="F58" s="46"/>
      <c r="G58" s="9">
        <v>52000</v>
      </c>
      <c r="H58" s="9">
        <v>83942.85</v>
      </c>
      <c r="I58" s="47">
        <f t="shared" si="4"/>
        <v>161.42855769230772</v>
      </c>
      <c r="J58" s="45">
        <f t="shared" si="5"/>
        <v>52000</v>
      </c>
      <c r="K58" s="9">
        <f t="shared" si="6"/>
        <v>83942.85</v>
      </c>
      <c r="L58" s="44">
        <f t="shared" si="7"/>
        <v>161.42855769230772</v>
      </c>
    </row>
    <row r="59" spans="1:12" ht="56.25" customHeight="1" x14ac:dyDescent="0.2">
      <c r="A59" s="31"/>
      <c r="B59" s="8">
        <v>19010300</v>
      </c>
      <c r="C59" s="31" t="s">
        <v>85</v>
      </c>
      <c r="D59" s="46"/>
      <c r="E59" s="46"/>
      <c r="F59" s="46"/>
      <c r="G59" s="9">
        <v>600</v>
      </c>
      <c r="H59" s="9">
        <v>-1.58</v>
      </c>
      <c r="I59" s="47">
        <f t="shared" si="4"/>
        <v>-0.26333333333333336</v>
      </c>
      <c r="J59" s="45">
        <f t="shared" si="5"/>
        <v>600</v>
      </c>
      <c r="K59" s="9">
        <f t="shared" si="6"/>
        <v>-1.58</v>
      </c>
      <c r="L59" s="44">
        <f t="shared" si="7"/>
        <v>-0.26333333333333336</v>
      </c>
    </row>
    <row r="60" spans="1:12" ht="17.25" customHeight="1" x14ac:dyDescent="0.2">
      <c r="A60" s="31"/>
      <c r="B60" s="33">
        <v>20000000</v>
      </c>
      <c r="C60" s="33" t="s">
        <v>42</v>
      </c>
      <c r="D60" s="11">
        <v>8409810</v>
      </c>
      <c r="E60" s="11">
        <v>8302436.2000000011</v>
      </c>
      <c r="F60" s="50">
        <f t="shared" si="0"/>
        <v>98.723231559333698</v>
      </c>
      <c r="G60" s="11">
        <v>10169825</v>
      </c>
      <c r="H60" s="11">
        <v>13921765.4</v>
      </c>
      <c r="I60" s="50">
        <f t="shared" si="4"/>
        <v>136.89287082127765</v>
      </c>
      <c r="J60" s="51">
        <f t="shared" si="5"/>
        <v>18579635</v>
      </c>
      <c r="K60" s="11">
        <f t="shared" si="6"/>
        <v>22224201.600000001</v>
      </c>
      <c r="L60" s="52">
        <f t="shared" si="7"/>
        <v>119.6159214107274</v>
      </c>
    </row>
    <row r="61" spans="1:12" ht="25.5" x14ac:dyDescent="0.2">
      <c r="A61" s="31"/>
      <c r="B61" s="31">
        <v>21000000</v>
      </c>
      <c r="C61" s="31" t="s">
        <v>43</v>
      </c>
      <c r="D61" s="9">
        <v>192700</v>
      </c>
      <c r="E61" s="9">
        <v>179349.46</v>
      </c>
      <c r="F61" s="47">
        <f t="shared" si="0"/>
        <v>93.071852620653857</v>
      </c>
      <c r="G61" s="9">
        <v>0</v>
      </c>
      <c r="H61" s="9">
        <v>1191146.18</v>
      </c>
      <c r="I61" s="47"/>
      <c r="J61" s="45">
        <f t="shared" si="5"/>
        <v>192700</v>
      </c>
      <c r="K61" s="9">
        <f t="shared" si="6"/>
        <v>1370495.64</v>
      </c>
      <c r="L61" s="44">
        <f t="shared" si="7"/>
        <v>711.2068707836014</v>
      </c>
    </row>
    <row r="62" spans="1:12" ht="76.5" x14ac:dyDescent="0.2">
      <c r="A62" s="31"/>
      <c r="B62" s="31">
        <v>21010000</v>
      </c>
      <c r="C62" s="31" t="s">
        <v>44</v>
      </c>
      <c r="D62" s="9">
        <v>8700</v>
      </c>
      <c r="E62" s="9">
        <v>0</v>
      </c>
      <c r="F62" s="47">
        <f t="shared" si="0"/>
        <v>0</v>
      </c>
      <c r="G62" s="46"/>
      <c r="H62" s="46"/>
      <c r="I62" s="47"/>
      <c r="J62" s="45">
        <f t="shared" si="5"/>
        <v>8700</v>
      </c>
      <c r="K62" s="9">
        <f t="shared" si="6"/>
        <v>0</v>
      </c>
      <c r="L62" s="44">
        <f t="shared" si="7"/>
        <v>0</v>
      </c>
    </row>
    <row r="63" spans="1:12" ht="51" x14ac:dyDescent="0.2">
      <c r="A63" s="31"/>
      <c r="B63" s="31">
        <v>21010300</v>
      </c>
      <c r="C63" s="31" t="s">
        <v>45</v>
      </c>
      <c r="D63" s="9">
        <v>8700</v>
      </c>
      <c r="E63" s="9">
        <v>0</v>
      </c>
      <c r="F63" s="47">
        <f t="shared" si="0"/>
        <v>0</v>
      </c>
      <c r="G63" s="46"/>
      <c r="H63" s="46"/>
      <c r="I63" s="47"/>
      <c r="J63" s="45">
        <f t="shared" si="5"/>
        <v>8700</v>
      </c>
      <c r="K63" s="9">
        <f t="shared" si="6"/>
        <v>0</v>
      </c>
      <c r="L63" s="44">
        <f t="shared" si="7"/>
        <v>0</v>
      </c>
    </row>
    <row r="64" spans="1:12" ht="51.75" customHeight="1" x14ac:dyDescent="0.2">
      <c r="A64" s="31"/>
      <c r="B64" s="8">
        <v>21110000</v>
      </c>
      <c r="C64" s="31" t="s">
        <v>86</v>
      </c>
      <c r="D64" s="46"/>
      <c r="E64" s="46"/>
      <c r="F64" s="47"/>
      <c r="G64" s="9">
        <v>0</v>
      </c>
      <c r="H64" s="9">
        <v>1191146.18</v>
      </c>
      <c r="I64" s="47"/>
      <c r="J64" s="45">
        <f t="shared" si="5"/>
        <v>0</v>
      </c>
      <c r="K64" s="9">
        <f t="shared" si="6"/>
        <v>1191146.18</v>
      </c>
      <c r="L64" s="44"/>
    </row>
    <row r="65" spans="1:12" ht="23.25" customHeight="1" x14ac:dyDescent="0.2">
      <c r="A65" s="31"/>
      <c r="B65" s="31">
        <v>21080000</v>
      </c>
      <c r="C65" s="31" t="s">
        <v>46</v>
      </c>
      <c r="D65" s="9">
        <v>184000</v>
      </c>
      <c r="E65" s="9">
        <v>179349.46</v>
      </c>
      <c r="F65" s="47">
        <f t="shared" si="0"/>
        <v>97.472532608695644</v>
      </c>
      <c r="G65" s="46"/>
      <c r="H65" s="46"/>
      <c r="I65" s="47"/>
      <c r="J65" s="45">
        <f t="shared" si="5"/>
        <v>184000</v>
      </c>
      <c r="K65" s="9">
        <f t="shared" si="6"/>
        <v>179349.46</v>
      </c>
      <c r="L65" s="44">
        <f t="shared" si="7"/>
        <v>97.472532608695644</v>
      </c>
    </row>
    <row r="66" spans="1:12" x14ac:dyDescent="0.2">
      <c r="A66" s="31"/>
      <c r="B66" s="31">
        <v>21081100</v>
      </c>
      <c r="C66" s="31" t="s">
        <v>47</v>
      </c>
      <c r="D66" s="9">
        <v>149000</v>
      </c>
      <c r="E66" s="9">
        <v>112969.22</v>
      </c>
      <c r="F66" s="47">
        <f t="shared" si="0"/>
        <v>75.818268456375833</v>
      </c>
      <c r="G66" s="53"/>
      <c r="H66" s="53"/>
      <c r="I66" s="54"/>
      <c r="J66" s="45">
        <f t="shared" si="5"/>
        <v>149000</v>
      </c>
      <c r="K66" s="9">
        <f t="shared" si="6"/>
        <v>112969.22</v>
      </c>
      <c r="L66" s="44">
        <f t="shared" si="7"/>
        <v>75.818268456375833</v>
      </c>
    </row>
    <row r="67" spans="1:12" ht="63.75" customHeight="1" x14ac:dyDescent="0.2">
      <c r="A67" s="31"/>
      <c r="B67" s="31">
        <v>21081500</v>
      </c>
      <c r="C67" s="31" t="s">
        <v>267</v>
      </c>
      <c r="D67" s="9">
        <v>30000</v>
      </c>
      <c r="E67" s="9">
        <v>39000</v>
      </c>
      <c r="F67" s="47">
        <f t="shared" si="0"/>
        <v>130</v>
      </c>
      <c r="G67" s="46"/>
      <c r="H67" s="46"/>
      <c r="I67" s="47"/>
      <c r="J67" s="45">
        <f t="shared" si="5"/>
        <v>30000</v>
      </c>
      <c r="K67" s="9">
        <f t="shared" si="6"/>
        <v>39000</v>
      </c>
      <c r="L67" s="44">
        <f t="shared" si="7"/>
        <v>130</v>
      </c>
    </row>
    <row r="68" spans="1:12" x14ac:dyDescent="0.2">
      <c r="A68" s="31"/>
      <c r="B68" s="31">
        <v>21081700</v>
      </c>
      <c r="C68" s="31" t="s">
        <v>48</v>
      </c>
      <c r="D68" s="9">
        <v>5000</v>
      </c>
      <c r="E68" s="9">
        <v>27380.240000000002</v>
      </c>
      <c r="F68" s="47">
        <f t="shared" si="0"/>
        <v>547.60480000000007</v>
      </c>
      <c r="G68" s="48"/>
      <c r="H68" s="46"/>
      <c r="I68" s="47"/>
      <c r="J68" s="45">
        <f t="shared" si="5"/>
        <v>5000</v>
      </c>
      <c r="K68" s="9">
        <f t="shared" si="6"/>
        <v>27380.240000000002</v>
      </c>
      <c r="L68" s="44">
        <f t="shared" si="7"/>
        <v>547.60480000000007</v>
      </c>
    </row>
    <row r="69" spans="1:12" ht="25.5" x14ac:dyDescent="0.2">
      <c r="A69" s="31"/>
      <c r="B69" s="31">
        <v>22000000</v>
      </c>
      <c r="C69" s="31" t="s">
        <v>49</v>
      </c>
      <c r="D69" s="9">
        <v>7981400</v>
      </c>
      <c r="E69" s="9">
        <v>7886583.5900000008</v>
      </c>
      <c r="F69" s="47">
        <f t="shared" si="0"/>
        <v>98.81203285137947</v>
      </c>
      <c r="G69" s="48"/>
      <c r="H69" s="46"/>
      <c r="I69" s="47"/>
      <c r="J69" s="45">
        <f t="shared" si="5"/>
        <v>7981400</v>
      </c>
      <c r="K69" s="9">
        <f t="shared" si="6"/>
        <v>7886583.5900000008</v>
      </c>
      <c r="L69" s="44">
        <f t="shared" si="7"/>
        <v>98.81203285137947</v>
      </c>
    </row>
    <row r="70" spans="1:12" x14ac:dyDescent="0.2">
      <c r="A70" s="31"/>
      <c r="B70" s="31">
        <v>22010000</v>
      </c>
      <c r="C70" s="31" t="s">
        <v>50</v>
      </c>
      <c r="D70" s="9">
        <v>7070000</v>
      </c>
      <c r="E70" s="9">
        <v>6828409.8600000003</v>
      </c>
      <c r="F70" s="47">
        <f t="shared" si="0"/>
        <v>96.582883451202278</v>
      </c>
      <c r="G70" s="48"/>
      <c r="H70" s="46"/>
      <c r="I70" s="47"/>
      <c r="J70" s="45">
        <f t="shared" si="5"/>
        <v>7070000</v>
      </c>
      <c r="K70" s="9">
        <f t="shared" si="6"/>
        <v>6828409.8600000003</v>
      </c>
      <c r="L70" s="44">
        <f t="shared" si="7"/>
        <v>96.582883451202278</v>
      </c>
    </row>
    <row r="71" spans="1:12" ht="63.75" x14ac:dyDescent="0.2">
      <c r="A71" s="31"/>
      <c r="B71" s="31">
        <v>22010200</v>
      </c>
      <c r="C71" s="31" t="s">
        <v>51</v>
      </c>
      <c r="D71" s="9">
        <v>40000</v>
      </c>
      <c r="E71" s="9">
        <v>0</v>
      </c>
      <c r="F71" s="47">
        <f t="shared" si="0"/>
        <v>0</v>
      </c>
      <c r="G71" s="48"/>
      <c r="H71" s="46"/>
      <c r="I71" s="47"/>
      <c r="J71" s="45">
        <f t="shared" si="5"/>
        <v>40000</v>
      </c>
      <c r="K71" s="9">
        <f t="shared" si="6"/>
        <v>0</v>
      </c>
      <c r="L71" s="44">
        <f t="shared" si="7"/>
        <v>0</v>
      </c>
    </row>
    <row r="72" spans="1:12" ht="45" customHeight="1" x14ac:dyDescent="0.2">
      <c r="A72" s="31"/>
      <c r="B72" s="31">
        <v>22010300</v>
      </c>
      <c r="C72" s="31" t="s">
        <v>52</v>
      </c>
      <c r="D72" s="9">
        <v>80000</v>
      </c>
      <c r="E72" s="9">
        <v>119480</v>
      </c>
      <c r="F72" s="47">
        <f t="shared" si="0"/>
        <v>149.35</v>
      </c>
      <c r="G72" s="48"/>
      <c r="H72" s="46"/>
      <c r="I72" s="47"/>
      <c r="J72" s="45">
        <f t="shared" si="5"/>
        <v>80000</v>
      </c>
      <c r="K72" s="9">
        <f t="shared" si="6"/>
        <v>119480</v>
      </c>
      <c r="L72" s="44">
        <f t="shared" si="7"/>
        <v>149.35</v>
      </c>
    </row>
    <row r="73" spans="1:12" ht="25.5" x14ac:dyDescent="0.2">
      <c r="A73" s="31"/>
      <c r="B73" s="31">
        <v>22012500</v>
      </c>
      <c r="C73" s="31" t="s">
        <v>53</v>
      </c>
      <c r="D73" s="9">
        <v>6000000</v>
      </c>
      <c r="E73" s="9">
        <v>6172175.25</v>
      </c>
      <c r="F73" s="47">
        <f t="shared" si="0"/>
        <v>102.86958749999999</v>
      </c>
      <c r="G73" s="48"/>
      <c r="H73" s="46"/>
      <c r="I73" s="47"/>
      <c r="J73" s="45">
        <f t="shared" si="5"/>
        <v>6000000</v>
      </c>
      <c r="K73" s="9">
        <f t="shared" si="6"/>
        <v>6172175.25</v>
      </c>
      <c r="L73" s="44">
        <f t="shared" si="7"/>
        <v>102.86958749999999</v>
      </c>
    </row>
    <row r="74" spans="1:12" ht="36" customHeight="1" x14ac:dyDescent="0.2">
      <c r="A74" s="31"/>
      <c r="B74" s="31">
        <v>22012600</v>
      </c>
      <c r="C74" s="31" t="s">
        <v>54</v>
      </c>
      <c r="D74" s="9">
        <v>950000</v>
      </c>
      <c r="E74" s="9">
        <v>536754.61</v>
      </c>
      <c r="F74" s="47">
        <f t="shared" si="0"/>
        <v>56.500485263157898</v>
      </c>
      <c r="G74" s="48"/>
      <c r="H74" s="46"/>
      <c r="I74" s="47"/>
      <c r="J74" s="45">
        <f t="shared" si="5"/>
        <v>950000</v>
      </c>
      <c r="K74" s="9">
        <f t="shared" si="6"/>
        <v>536754.61</v>
      </c>
      <c r="L74" s="44">
        <f t="shared" si="7"/>
        <v>56.500485263157898</v>
      </c>
    </row>
    <row r="75" spans="1:12" ht="38.25" x14ac:dyDescent="0.2">
      <c r="A75" s="31"/>
      <c r="B75" s="31">
        <v>22080000</v>
      </c>
      <c r="C75" s="31" t="s">
        <v>55</v>
      </c>
      <c r="D75" s="9">
        <v>844500</v>
      </c>
      <c r="E75" s="9">
        <v>982406.15</v>
      </c>
      <c r="F75" s="47">
        <f t="shared" si="0"/>
        <v>116.32991711071641</v>
      </c>
      <c r="G75" s="48"/>
      <c r="H75" s="46"/>
      <c r="I75" s="47"/>
      <c r="J75" s="45">
        <f t="shared" si="5"/>
        <v>844500</v>
      </c>
      <c r="K75" s="9">
        <f t="shared" si="6"/>
        <v>982406.15</v>
      </c>
      <c r="L75" s="44">
        <f t="shared" si="7"/>
        <v>116.32991711071641</v>
      </c>
    </row>
    <row r="76" spans="1:12" ht="42" customHeight="1" x14ac:dyDescent="0.2">
      <c r="A76" s="31"/>
      <c r="B76" s="31">
        <v>22080400</v>
      </c>
      <c r="C76" s="31" t="s">
        <v>56</v>
      </c>
      <c r="D76" s="9">
        <v>844500</v>
      </c>
      <c r="E76" s="9">
        <v>982406.15</v>
      </c>
      <c r="F76" s="47">
        <f t="shared" si="0"/>
        <v>116.32991711071641</v>
      </c>
      <c r="G76" s="48"/>
      <c r="H76" s="46"/>
      <c r="I76" s="47"/>
      <c r="J76" s="45">
        <f t="shared" si="5"/>
        <v>844500</v>
      </c>
      <c r="K76" s="9">
        <f t="shared" si="6"/>
        <v>982406.15</v>
      </c>
      <c r="L76" s="44">
        <f t="shared" si="7"/>
        <v>116.32991711071641</v>
      </c>
    </row>
    <row r="77" spans="1:12" x14ac:dyDescent="0.2">
      <c r="A77" s="31"/>
      <c r="B77" s="31">
        <v>22090000</v>
      </c>
      <c r="C77" s="31" t="s">
        <v>57</v>
      </c>
      <c r="D77" s="9">
        <v>66000</v>
      </c>
      <c r="E77" s="9">
        <v>74867.58</v>
      </c>
      <c r="F77" s="47">
        <f t="shared" ref="F77:F120" si="8">E77/D77*100</f>
        <v>113.43572727272728</v>
      </c>
      <c r="G77" s="48"/>
      <c r="H77" s="46"/>
      <c r="I77" s="47"/>
      <c r="J77" s="45">
        <f t="shared" si="5"/>
        <v>66000</v>
      </c>
      <c r="K77" s="9">
        <f t="shared" si="6"/>
        <v>74867.58</v>
      </c>
      <c r="L77" s="44">
        <f t="shared" si="7"/>
        <v>113.43572727272728</v>
      </c>
    </row>
    <row r="78" spans="1:12" ht="51" x14ac:dyDescent="0.2">
      <c r="A78" s="31"/>
      <c r="B78" s="31">
        <v>22090100</v>
      </c>
      <c r="C78" s="31" t="s">
        <v>58</v>
      </c>
      <c r="D78" s="9">
        <v>55000</v>
      </c>
      <c r="E78" s="9">
        <v>63541.58</v>
      </c>
      <c r="F78" s="47">
        <f t="shared" si="8"/>
        <v>115.53014545454545</v>
      </c>
      <c r="G78" s="48"/>
      <c r="H78" s="46"/>
      <c r="I78" s="47"/>
      <c r="J78" s="45">
        <f t="shared" si="5"/>
        <v>55000</v>
      </c>
      <c r="K78" s="9">
        <f t="shared" si="6"/>
        <v>63541.58</v>
      </c>
      <c r="L78" s="44">
        <f t="shared" si="7"/>
        <v>115.53014545454545</v>
      </c>
    </row>
    <row r="79" spans="1:12" ht="44.25" customHeight="1" x14ac:dyDescent="0.2">
      <c r="A79" s="31"/>
      <c r="B79" s="31">
        <v>22090400</v>
      </c>
      <c r="C79" s="31" t="s">
        <v>59</v>
      </c>
      <c r="D79" s="9">
        <v>11000</v>
      </c>
      <c r="E79" s="9">
        <v>11326</v>
      </c>
      <c r="F79" s="47">
        <f t="shared" si="8"/>
        <v>102.96363636363637</v>
      </c>
      <c r="G79" s="48"/>
      <c r="H79" s="46"/>
      <c r="I79" s="47"/>
      <c r="J79" s="45">
        <f t="shared" si="5"/>
        <v>11000</v>
      </c>
      <c r="K79" s="9">
        <f t="shared" si="6"/>
        <v>11326</v>
      </c>
      <c r="L79" s="44">
        <f t="shared" si="7"/>
        <v>102.96363636363637</v>
      </c>
    </row>
    <row r="80" spans="1:12" ht="83.25" customHeight="1" x14ac:dyDescent="0.2">
      <c r="A80" s="31"/>
      <c r="B80" s="8">
        <v>22130000</v>
      </c>
      <c r="C80" s="31" t="s">
        <v>347</v>
      </c>
      <c r="D80" s="9">
        <v>900</v>
      </c>
      <c r="E80" s="9">
        <v>900</v>
      </c>
      <c r="F80" s="47">
        <f t="shared" si="8"/>
        <v>100</v>
      </c>
      <c r="G80" s="55"/>
      <c r="H80" s="46"/>
      <c r="I80" s="47"/>
      <c r="J80" s="45">
        <f>D80+G80</f>
        <v>900</v>
      </c>
      <c r="K80" s="9">
        <f>E80+H80</f>
        <v>900</v>
      </c>
      <c r="L80" s="44">
        <f t="shared" si="7"/>
        <v>100</v>
      </c>
    </row>
    <row r="81" spans="1:12" x14ac:dyDescent="0.2">
      <c r="A81" s="31"/>
      <c r="B81" s="31">
        <v>24000000</v>
      </c>
      <c r="C81" s="31" t="s">
        <v>60</v>
      </c>
      <c r="D81" s="9">
        <v>235710</v>
      </c>
      <c r="E81" s="9">
        <v>236503.15</v>
      </c>
      <c r="F81" s="47">
        <f t="shared" si="8"/>
        <v>100.33649399686055</v>
      </c>
      <c r="G81" s="46"/>
      <c r="H81" s="9">
        <v>76436.39</v>
      </c>
      <c r="I81" s="47"/>
      <c r="J81" s="45">
        <f t="shared" si="5"/>
        <v>235710</v>
      </c>
      <c r="K81" s="9">
        <f t="shared" si="6"/>
        <v>312939.53999999998</v>
      </c>
      <c r="L81" s="44">
        <f t="shared" si="7"/>
        <v>132.76464299350897</v>
      </c>
    </row>
    <row r="82" spans="1:12" x14ac:dyDescent="0.2">
      <c r="A82" s="31"/>
      <c r="B82" s="31">
        <v>24060000</v>
      </c>
      <c r="C82" s="31" t="s">
        <v>46</v>
      </c>
      <c r="D82" s="9">
        <v>235710</v>
      </c>
      <c r="E82" s="9">
        <v>236503.15</v>
      </c>
      <c r="F82" s="47">
        <f t="shared" si="8"/>
        <v>100.33649399686055</v>
      </c>
      <c r="G82" s="46"/>
      <c r="H82" s="9">
        <v>76436.39</v>
      </c>
      <c r="I82" s="47"/>
      <c r="J82" s="45">
        <f t="shared" si="5"/>
        <v>235710</v>
      </c>
      <c r="K82" s="9">
        <f t="shared" si="6"/>
        <v>312939.53999999998</v>
      </c>
      <c r="L82" s="44">
        <f t="shared" si="7"/>
        <v>132.76464299350897</v>
      </c>
    </row>
    <row r="83" spans="1:12" x14ac:dyDescent="0.2">
      <c r="A83" s="31"/>
      <c r="B83" s="31">
        <v>24060300</v>
      </c>
      <c r="C83" s="31" t="s">
        <v>46</v>
      </c>
      <c r="D83" s="9">
        <v>233710</v>
      </c>
      <c r="E83" s="9">
        <v>236503.15</v>
      </c>
      <c r="F83" s="47">
        <f t="shared" si="8"/>
        <v>101.19513499636301</v>
      </c>
      <c r="G83" s="48"/>
      <c r="H83" s="46"/>
      <c r="I83" s="47"/>
      <c r="J83" s="45">
        <f t="shared" si="5"/>
        <v>233710</v>
      </c>
      <c r="K83" s="9">
        <f t="shared" si="6"/>
        <v>236503.15</v>
      </c>
      <c r="L83" s="44">
        <f t="shared" si="7"/>
        <v>101.19513499636301</v>
      </c>
    </row>
    <row r="84" spans="1:12" ht="52.5" customHeight="1" x14ac:dyDescent="0.2">
      <c r="A84" s="31"/>
      <c r="B84" s="8">
        <v>24062100</v>
      </c>
      <c r="C84" s="41" t="s">
        <v>355</v>
      </c>
      <c r="D84" s="9"/>
      <c r="E84" s="9"/>
      <c r="F84" s="47"/>
      <c r="G84" s="55"/>
      <c r="H84" s="9">
        <v>76436.39</v>
      </c>
      <c r="I84" s="47"/>
      <c r="J84" s="45">
        <f>D84+G84</f>
        <v>0</v>
      </c>
      <c r="K84" s="9">
        <f>E84+H84</f>
        <v>76436.39</v>
      </c>
      <c r="L84" s="44"/>
    </row>
    <row r="85" spans="1:12" ht="78.75" customHeight="1" x14ac:dyDescent="0.2">
      <c r="A85" s="31"/>
      <c r="B85" s="8">
        <v>24062200</v>
      </c>
      <c r="C85" s="31" t="s">
        <v>61</v>
      </c>
      <c r="D85" s="9">
        <v>2000</v>
      </c>
      <c r="E85" s="9">
        <v>0</v>
      </c>
      <c r="F85" s="47">
        <f t="shared" si="8"/>
        <v>0</v>
      </c>
      <c r="G85" s="46"/>
      <c r="H85" s="9"/>
      <c r="I85" s="47"/>
      <c r="J85" s="45">
        <f t="shared" si="5"/>
        <v>2000</v>
      </c>
      <c r="K85" s="9">
        <f t="shared" si="6"/>
        <v>0</v>
      </c>
      <c r="L85" s="44">
        <f t="shared" si="7"/>
        <v>0</v>
      </c>
    </row>
    <row r="86" spans="1:12" x14ac:dyDescent="0.2">
      <c r="A86" s="31"/>
      <c r="B86" s="8">
        <v>25000000</v>
      </c>
      <c r="C86" s="31" t="s">
        <v>87</v>
      </c>
      <c r="D86" s="46"/>
      <c r="E86" s="46"/>
      <c r="F86" s="47"/>
      <c r="G86" s="9">
        <v>10169825</v>
      </c>
      <c r="H86" s="9">
        <v>12654182.830000002</v>
      </c>
      <c r="I86" s="47">
        <f t="shared" ref="I86:I95" si="9">H86/G86*100</f>
        <v>124.42871760330195</v>
      </c>
      <c r="J86" s="45">
        <f t="shared" si="5"/>
        <v>10169825</v>
      </c>
      <c r="K86" s="9">
        <f t="shared" si="6"/>
        <v>12654182.830000002</v>
      </c>
      <c r="L86" s="44">
        <f t="shared" si="7"/>
        <v>124.42871760330195</v>
      </c>
    </row>
    <row r="87" spans="1:12" ht="38.25" x14ac:dyDescent="0.2">
      <c r="A87" s="31"/>
      <c r="B87" s="8">
        <v>25010000</v>
      </c>
      <c r="C87" s="31" t="s">
        <v>88</v>
      </c>
      <c r="D87" s="46"/>
      <c r="E87" s="46"/>
      <c r="F87" s="47"/>
      <c r="G87" s="9">
        <v>10159825</v>
      </c>
      <c r="H87" s="9">
        <v>1988273.29</v>
      </c>
      <c r="I87" s="47">
        <f t="shared" si="9"/>
        <v>19.569956076999357</v>
      </c>
      <c r="J87" s="45">
        <f t="shared" si="5"/>
        <v>10159825</v>
      </c>
      <c r="K87" s="9">
        <f t="shared" si="6"/>
        <v>1988273.29</v>
      </c>
      <c r="L87" s="44">
        <f t="shared" si="7"/>
        <v>19.569956076999357</v>
      </c>
    </row>
    <row r="88" spans="1:12" ht="25.5" x14ac:dyDescent="0.2">
      <c r="A88" s="31"/>
      <c r="B88" s="8">
        <v>25010100</v>
      </c>
      <c r="C88" s="31" t="s">
        <v>89</v>
      </c>
      <c r="D88" s="46"/>
      <c r="E88" s="46"/>
      <c r="F88" s="47"/>
      <c r="G88" s="9">
        <v>10159825</v>
      </c>
      <c r="H88" s="9">
        <v>1917806.99</v>
      </c>
      <c r="I88" s="47">
        <f t="shared" si="9"/>
        <v>18.876378185647884</v>
      </c>
      <c r="J88" s="45">
        <f t="shared" si="5"/>
        <v>10159825</v>
      </c>
      <c r="K88" s="9">
        <f t="shared" si="6"/>
        <v>1917806.99</v>
      </c>
      <c r="L88" s="44">
        <f t="shared" si="7"/>
        <v>18.876378185647884</v>
      </c>
    </row>
    <row r="89" spans="1:12" ht="25.5" x14ac:dyDescent="0.2">
      <c r="A89" s="31"/>
      <c r="B89" s="8">
        <v>25010200</v>
      </c>
      <c r="C89" s="31" t="s">
        <v>288</v>
      </c>
      <c r="D89" s="46"/>
      <c r="E89" s="46"/>
      <c r="F89" s="47"/>
      <c r="G89" s="46"/>
      <c r="H89" s="46"/>
      <c r="I89" s="47"/>
      <c r="J89" s="45"/>
      <c r="K89" s="9">
        <f t="shared" si="6"/>
        <v>0</v>
      </c>
      <c r="L89" s="44"/>
    </row>
    <row r="90" spans="1:12" ht="51" x14ac:dyDescent="0.2">
      <c r="A90" s="31"/>
      <c r="B90" s="8">
        <v>25010300</v>
      </c>
      <c r="C90" s="31" t="s">
        <v>90</v>
      </c>
      <c r="D90" s="46"/>
      <c r="E90" s="46"/>
      <c r="F90" s="47"/>
      <c r="G90" s="9"/>
      <c r="H90" s="9">
        <v>51320</v>
      </c>
      <c r="I90" s="47"/>
      <c r="J90" s="45">
        <f t="shared" si="5"/>
        <v>0</v>
      </c>
      <c r="K90" s="9">
        <f t="shared" si="6"/>
        <v>51320</v>
      </c>
      <c r="L90" s="44"/>
    </row>
    <row r="91" spans="1:12" ht="38.25" x14ac:dyDescent="0.2">
      <c r="A91" s="31"/>
      <c r="B91" s="8">
        <v>25010400</v>
      </c>
      <c r="C91" s="31" t="s">
        <v>91</v>
      </c>
      <c r="D91" s="46"/>
      <c r="E91" s="46"/>
      <c r="F91" s="47"/>
      <c r="G91" s="9"/>
      <c r="H91" s="9">
        <v>19146.3</v>
      </c>
      <c r="I91" s="47"/>
      <c r="J91" s="45">
        <f t="shared" si="5"/>
        <v>0</v>
      </c>
      <c r="K91" s="9">
        <f t="shared" si="6"/>
        <v>19146.3</v>
      </c>
      <c r="L91" s="44"/>
    </row>
    <row r="92" spans="1:12" ht="25.5" x14ac:dyDescent="0.2">
      <c r="A92" s="31"/>
      <c r="B92" s="8">
        <v>25020000</v>
      </c>
      <c r="C92" s="31" t="s">
        <v>92</v>
      </c>
      <c r="D92" s="46"/>
      <c r="E92" s="46"/>
      <c r="F92" s="47"/>
      <c r="G92" s="9">
        <v>10000</v>
      </c>
      <c r="H92" s="9">
        <v>10665909.540000001</v>
      </c>
      <c r="I92" s="47">
        <f t="shared" si="9"/>
        <v>106659.09540000001</v>
      </c>
      <c r="J92" s="45">
        <f t="shared" si="5"/>
        <v>10000</v>
      </c>
      <c r="K92" s="9">
        <f t="shared" si="6"/>
        <v>10665909.540000001</v>
      </c>
      <c r="L92" s="44">
        <f t="shared" si="7"/>
        <v>106659.09540000001</v>
      </c>
    </row>
    <row r="93" spans="1:12" x14ac:dyDescent="0.2">
      <c r="A93" s="31"/>
      <c r="B93" s="8">
        <v>25020100</v>
      </c>
      <c r="C93" s="31" t="s">
        <v>93</v>
      </c>
      <c r="D93" s="46"/>
      <c r="E93" s="46"/>
      <c r="F93" s="47"/>
      <c r="G93" s="9">
        <v>10000</v>
      </c>
      <c r="H93" s="9">
        <v>10019782.9</v>
      </c>
      <c r="I93" s="47">
        <f t="shared" si="9"/>
        <v>100197.829</v>
      </c>
      <c r="J93" s="45">
        <f t="shared" si="5"/>
        <v>10000</v>
      </c>
      <c r="K93" s="9">
        <f t="shared" si="6"/>
        <v>10019782.9</v>
      </c>
      <c r="L93" s="44">
        <f t="shared" si="7"/>
        <v>100197.829</v>
      </c>
    </row>
    <row r="94" spans="1:12" ht="79.5" customHeight="1" x14ac:dyDescent="0.2">
      <c r="A94" s="31"/>
      <c r="B94" s="8">
        <v>25020200</v>
      </c>
      <c r="C94" s="31" t="s">
        <v>94</v>
      </c>
      <c r="D94" s="46"/>
      <c r="E94" s="46"/>
      <c r="F94" s="47"/>
      <c r="G94" s="9">
        <v>0</v>
      </c>
      <c r="H94" s="9">
        <v>646126.64</v>
      </c>
      <c r="I94" s="47"/>
      <c r="J94" s="45">
        <f t="shared" si="5"/>
        <v>0</v>
      </c>
      <c r="K94" s="9">
        <f t="shared" si="6"/>
        <v>646126.64</v>
      </c>
      <c r="L94" s="44"/>
    </row>
    <row r="95" spans="1:12" x14ac:dyDescent="0.2">
      <c r="A95" s="31"/>
      <c r="B95" s="33">
        <v>30000000</v>
      </c>
      <c r="C95" s="33" t="s">
        <v>62</v>
      </c>
      <c r="D95" s="11">
        <v>2900</v>
      </c>
      <c r="E95" s="11">
        <v>1200</v>
      </c>
      <c r="F95" s="50">
        <f t="shared" si="8"/>
        <v>41.379310344827587</v>
      </c>
      <c r="G95" s="11">
        <v>10500000</v>
      </c>
      <c r="H95" s="11">
        <v>5341353.08</v>
      </c>
      <c r="I95" s="50">
        <f t="shared" si="9"/>
        <v>50.870029333333335</v>
      </c>
      <c r="J95" s="51">
        <f t="shared" si="5"/>
        <v>10502900</v>
      </c>
      <c r="K95" s="11">
        <f t="shared" si="6"/>
        <v>5342553.08</v>
      </c>
      <c r="L95" s="52">
        <f t="shared" si="7"/>
        <v>50.867408810899853</v>
      </c>
    </row>
    <row r="96" spans="1:12" x14ac:dyDescent="0.2">
      <c r="A96" s="31"/>
      <c r="B96" s="31">
        <v>31000000</v>
      </c>
      <c r="C96" s="31" t="s">
        <v>63</v>
      </c>
      <c r="D96" s="9">
        <v>2900</v>
      </c>
      <c r="E96" s="9">
        <v>1200</v>
      </c>
      <c r="F96" s="47">
        <f t="shared" si="8"/>
        <v>41.379310344827587</v>
      </c>
      <c r="G96" s="9">
        <v>3000000</v>
      </c>
      <c r="H96" s="9">
        <v>507386.71</v>
      </c>
      <c r="I96" s="47">
        <f>H96/G96*100</f>
        <v>16.912890333333333</v>
      </c>
      <c r="J96" s="45">
        <f t="shared" si="5"/>
        <v>3002900</v>
      </c>
      <c r="K96" s="9">
        <f t="shared" si="6"/>
        <v>508586.71</v>
      </c>
      <c r="L96" s="44">
        <f t="shared" si="7"/>
        <v>16.936518365579939</v>
      </c>
    </row>
    <row r="97" spans="1:12" ht="76.5" x14ac:dyDescent="0.2">
      <c r="A97" s="31"/>
      <c r="B97" s="31">
        <v>31010000</v>
      </c>
      <c r="C97" s="31" t="s">
        <v>64</v>
      </c>
      <c r="D97" s="9">
        <v>2900</v>
      </c>
      <c r="E97" s="9">
        <v>1200</v>
      </c>
      <c r="F97" s="47">
        <f t="shared" si="8"/>
        <v>41.379310344827587</v>
      </c>
      <c r="G97" s="48"/>
      <c r="H97" s="46"/>
      <c r="I97" s="47"/>
      <c r="J97" s="45">
        <f t="shared" si="5"/>
        <v>2900</v>
      </c>
      <c r="K97" s="9">
        <f t="shared" si="6"/>
        <v>1200</v>
      </c>
      <c r="L97" s="44">
        <f t="shared" si="7"/>
        <v>41.379310344827587</v>
      </c>
    </row>
    <row r="98" spans="1:12" ht="76.5" x14ac:dyDescent="0.2">
      <c r="A98" s="31"/>
      <c r="B98" s="31">
        <v>31010200</v>
      </c>
      <c r="C98" s="31" t="s">
        <v>65</v>
      </c>
      <c r="D98" s="9">
        <v>2900</v>
      </c>
      <c r="E98" s="9">
        <v>1200</v>
      </c>
      <c r="F98" s="47">
        <f t="shared" si="8"/>
        <v>41.379310344827587</v>
      </c>
      <c r="G98" s="48"/>
      <c r="H98" s="46"/>
      <c r="I98" s="47"/>
      <c r="J98" s="45">
        <f t="shared" si="5"/>
        <v>2900</v>
      </c>
      <c r="K98" s="9">
        <f t="shared" si="6"/>
        <v>1200</v>
      </c>
      <c r="L98" s="44">
        <f t="shared" si="7"/>
        <v>41.379310344827587</v>
      </c>
    </row>
    <row r="99" spans="1:12" ht="48.75" customHeight="1" x14ac:dyDescent="0.2">
      <c r="A99" s="31"/>
      <c r="B99" s="8">
        <v>31030000</v>
      </c>
      <c r="C99" s="31" t="s">
        <v>95</v>
      </c>
      <c r="D99" s="46"/>
      <c r="E99" s="46"/>
      <c r="F99" s="47"/>
      <c r="G99" s="9">
        <v>3000000</v>
      </c>
      <c r="H99" s="9">
        <v>507386.71</v>
      </c>
      <c r="I99" s="47">
        <f t="shared" ref="I99:I105" si="10">H99/G99*100</f>
        <v>16.912890333333333</v>
      </c>
      <c r="J99" s="45">
        <f t="shared" si="5"/>
        <v>3000000</v>
      </c>
      <c r="K99" s="9">
        <f t="shared" si="6"/>
        <v>507386.71</v>
      </c>
      <c r="L99" s="44">
        <f t="shared" si="7"/>
        <v>16.912890333333333</v>
      </c>
    </row>
    <row r="100" spans="1:12" ht="25.5" x14ac:dyDescent="0.2">
      <c r="A100" s="31"/>
      <c r="B100" s="8">
        <v>33000000</v>
      </c>
      <c r="C100" s="31" t="s">
        <v>96</v>
      </c>
      <c r="D100" s="46"/>
      <c r="E100" s="46"/>
      <c r="F100" s="47"/>
      <c r="G100" s="9">
        <v>7500000</v>
      </c>
      <c r="H100" s="9">
        <v>4833966.37</v>
      </c>
      <c r="I100" s="47">
        <f t="shared" si="10"/>
        <v>64.452884933333337</v>
      </c>
      <c r="J100" s="45">
        <f t="shared" si="5"/>
        <v>7500000</v>
      </c>
      <c r="K100" s="9">
        <f t="shared" si="6"/>
        <v>4833966.37</v>
      </c>
      <c r="L100" s="44">
        <f t="shared" si="7"/>
        <v>64.452884933333337</v>
      </c>
    </row>
    <row r="101" spans="1:12" x14ac:dyDescent="0.2">
      <c r="A101" s="31"/>
      <c r="B101" s="8">
        <v>33010000</v>
      </c>
      <c r="C101" s="31" t="s">
        <v>97</v>
      </c>
      <c r="D101" s="46"/>
      <c r="E101" s="46"/>
      <c r="F101" s="47"/>
      <c r="G101" s="9">
        <v>7500000</v>
      </c>
      <c r="H101" s="9">
        <v>4833966.37</v>
      </c>
      <c r="I101" s="47">
        <f t="shared" si="10"/>
        <v>64.452884933333337</v>
      </c>
      <c r="J101" s="45">
        <f t="shared" si="5"/>
        <v>7500000</v>
      </c>
      <c r="K101" s="9">
        <f t="shared" si="6"/>
        <v>4833966.37</v>
      </c>
      <c r="L101" s="44">
        <f t="shared" si="7"/>
        <v>64.452884933333337</v>
      </c>
    </row>
    <row r="102" spans="1:12" ht="69.75" customHeight="1" x14ac:dyDescent="0.2">
      <c r="A102" s="31"/>
      <c r="B102" s="8">
        <v>33010100</v>
      </c>
      <c r="C102" s="31" t="s">
        <v>98</v>
      </c>
      <c r="D102" s="46"/>
      <c r="E102" s="46"/>
      <c r="F102" s="47"/>
      <c r="G102" s="9">
        <v>7500000</v>
      </c>
      <c r="H102" s="9">
        <v>4715928</v>
      </c>
      <c r="I102" s="47">
        <f t="shared" si="10"/>
        <v>62.879039999999996</v>
      </c>
      <c r="J102" s="45">
        <f t="shared" si="5"/>
        <v>7500000</v>
      </c>
      <c r="K102" s="9">
        <f t="shared" si="6"/>
        <v>4715928</v>
      </c>
      <c r="L102" s="44">
        <f t="shared" si="7"/>
        <v>62.879039999999996</v>
      </c>
    </row>
    <row r="103" spans="1:12" ht="69.75" customHeight="1" x14ac:dyDescent="0.2">
      <c r="A103" s="31"/>
      <c r="B103" s="8">
        <v>33010500</v>
      </c>
      <c r="C103" s="31" t="s">
        <v>356</v>
      </c>
      <c r="D103" s="46"/>
      <c r="E103" s="46"/>
      <c r="F103" s="47"/>
      <c r="G103" s="9">
        <v>0</v>
      </c>
      <c r="H103" s="9">
        <v>118038.37</v>
      </c>
      <c r="I103" s="47"/>
      <c r="J103" s="45">
        <f>D103+G103</f>
        <v>0</v>
      </c>
      <c r="K103" s="9">
        <f>E103+H103</f>
        <v>118038.37</v>
      </c>
      <c r="L103" s="44"/>
    </row>
    <row r="104" spans="1:12" ht="17.25" customHeight="1" x14ac:dyDescent="0.2">
      <c r="A104" s="31"/>
      <c r="B104" s="33">
        <v>40000000</v>
      </c>
      <c r="C104" s="33" t="s">
        <v>66</v>
      </c>
      <c r="D104" s="11">
        <v>127452862.38</v>
      </c>
      <c r="E104" s="11">
        <v>126935287.91999999</v>
      </c>
      <c r="F104" s="50">
        <f t="shared" si="8"/>
        <v>99.593909112486728</v>
      </c>
      <c r="G104" s="49">
        <v>6000000</v>
      </c>
      <c r="H104" s="49"/>
      <c r="I104" s="50">
        <f t="shared" si="10"/>
        <v>0</v>
      </c>
      <c r="J104" s="51">
        <f t="shared" si="5"/>
        <v>133452862.38</v>
      </c>
      <c r="K104" s="11">
        <f t="shared" si="6"/>
        <v>126935287.91999999</v>
      </c>
      <c r="L104" s="52">
        <f t="shared" si="7"/>
        <v>95.116197327082006</v>
      </c>
    </row>
    <row r="105" spans="1:12" x14ac:dyDescent="0.2">
      <c r="A105" s="31"/>
      <c r="B105" s="31">
        <v>41000000</v>
      </c>
      <c r="C105" s="31" t="s">
        <v>67</v>
      </c>
      <c r="D105" s="9">
        <v>127452862.38</v>
      </c>
      <c r="E105" s="9">
        <v>126935287.91999999</v>
      </c>
      <c r="F105" s="47">
        <f t="shared" si="8"/>
        <v>99.593909112486728</v>
      </c>
      <c r="G105" s="46">
        <v>6000000</v>
      </c>
      <c r="H105" s="46"/>
      <c r="I105" s="47">
        <f t="shared" si="10"/>
        <v>0</v>
      </c>
      <c r="J105" s="45">
        <f t="shared" si="5"/>
        <v>133452862.38</v>
      </c>
      <c r="K105" s="9">
        <f t="shared" si="6"/>
        <v>126935287.91999999</v>
      </c>
      <c r="L105" s="44">
        <f t="shared" si="7"/>
        <v>95.116197327082006</v>
      </c>
    </row>
    <row r="106" spans="1:12" ht="25.5" x14ac:dyDescent="0.2">
      <c r="A106" s="31"/>
      <c r="B106" s="8">
        <v>41020000</v>
      </c>
      <c r="C106" s="31" t="s">
        <v>289</v>
      </c>
      <c r="D106" s="9">
        <v>3120000</v>
      </c>
      <c r="E106" s="9">
        <v>3120000</v>
      </c>
      <c r="F106" s="47">
        <f t="shared" si="8"/>
        <v>100</v>
      </c>
      <c r="G106" s="46"/>
      <c r="H106" s="46"/>
      <c r="I106" s="47"/>
      <c r="J106" s="45">
        <f>D106+G106</f>
        <v>3120000</v>
      </c>
      <c r="K106" s="9">
        <f>E106+H106</f>
        <v>3120000</v>
      </c>
      <c r="L106" s="44">
        <f>K106/J106*100</f>
        <v>100</v>
      </c>
    </row>
    <row r="107" spans="1:12" x14ac:dyDescent="0.2">
      <c r="A107" s="31"/>
      <c r="B107" s="8">
        <v>41020100</v>
      </c>
      <c r="C107" s="8" t="s">
        <v>290</v>
      </c>
      <c r="D107" s="9">
        <v>3120000</v>
      </c>
      <c r="E107" s="9">
        <v>3120000</v>
      </c>
      <c r="F107" s="47">
        <f t="shared" si="8"/>
        <v>100</v>
      </c>
      <c r="G107" s="46"/>
      <c r="H107" s="46"/>
      <c r="I107" s="47"/>
      <c r="J107" s="45">
        <f>D107+G107</f>
        <v>3120000</v>
      </c>
      <c r="K107" s="9">
        <f>E107+H107</f>
        <v>3120000</v>
      </c>
      <c r="L107" s="44">
        <f>K107/J107*100</f>
        <v>100</v>
      </c>
    </row>
    <row r="108" spans="1:12" ht="25.5" x14ac:dyDescent="0.2">
      <c r="A108" s="31"/>
      <c r="B108" s="31">
        <v>41030000</v>
      </c>
      <c r="C108" s="31" t="s">
        <v>68</v>
      </c>
      <c r="D108" s="9">
        <v>116801500</v>
      </c>
      <c r="E108" s="9">
        <v>116801500</v>
      </c>
      <c r="F108" s="47">
        <f t="shared" si="8"/>
        <v>100</v>
      </c>
      <c r="G108" s="46"/>
      <c r="H108" s="46"/>
      <c r="I108" s="47"/>
      <c r="J108" s="45">
        <f t="shared" si="5"/>
        <v>116801500</v>
      </c>
      <c r="K108" s="9">
        <f t="shared" si="6"/>
        <v>116801500</v>
      </c>
      <c r="L108" s="44">
        <f t="shared" si="7"/>
        <v>100</v>
      </c>
    </row>
    <row r="109" spans="1:12" ht="25.5" x14ac:dyDescent="0.2">
      <c r="A109" s="31"/>
      <c r="B109" s="31">
        <v>41033900</v>
      </c>
      <c r="C109" s="31" t="s">
        <v>69</v>
      </c>
      <c r="D109" s="9">
        <v>116801500</v>
      </c>
      <c r="E109" s="9">
        <v>116801500</v>
      </c>
      <c r="F109" s="47">
        <f t="shared" si="8"/>
        <v>100</v>
      </c>
      <c r="G109" s="46"/>
      <c r="H109" s="46"/>
      <c r="I109" s="47"/>
      <c r="J109" s="45">
        <f t="shared" si="5"/>
        <v>116801500</v>
      </c>
      <c r="K109" s="9">
        <f t="shared" si="6"/>
        <v>116801500</v>
      </c>
      <c r="L109" s="44">
        <f t="shared" si="7"/>
        <v>100</v>
      </c>
    </row>
    <row r="110" spans="1:12" ht="25.5" x14ac:dyDescent="0.2">
      <c r="A110" s="31"/>
      <c r="B110" s="8">
        <v>41040000</v>
      </c>
      <c r="C110" s="31" t="s">
        <v>359</v>
      </c>
      <c r="D110" s="9">
        <v>1404901.38</v>
      </c>
      <c r="E110" s="9">
        <v>1404901.38</v>
      </c>
      <c r="F110" s="47">
        <f t="shared" si="8"/>
        <v>100</v>
      </c>
      <c r="G110" s="46"/>
      <c r="H110" s="46"/>
      <c r="I110" s="47"/>
      <c r="J110" s="45">
        <f t="shared" ref="J110:K112" si="11">D110+G110</f>
        <v>1404901.38</v>
      </c>
      <c r="K110" s="9">
        <f t="shared" si="11"/>
        <v>1404901.38</v>
      </c>
      <c r="L110" s="44">
        <f>K110/J110*100</f>
        <v>100</v>
      </c>
    </row>
    <row r="111" spans="1:12" x14ac:dyDescent="0.2">
      <c r="A111" s="31"/>
      <c r="B111" s="8">
        <v>41040400</v>
      </c>
      <c r="C111" s="31" t="s">
        <v>360</v>
      </c>
      <c r="D111" s="9">
        <v>761101.38</v>
      </c>
      <c r="E111" s="9">
        <v>761101.38</v>
      </c>
      <c r="F111" s="47">
        <f t="shared" si="8"/>
        <v>100</v>
      </c>
      <c r="G111" s="46"/>
      <c r="H111" s="46"/>
      <c r="I111" s="47"/>
      <c r="J111" s="45">
        <f t="shared" si="11"/>
        <v>761101.38</v>
      </c>
      <c r="K111" s="9">
        <f t="shared" si="11"/>
        <v>761101.38</v>
      </c>
      <c r="L111" s="44">
        <f>K111/J111*100</f>
        <v>100</v>
      </c>
    </row>
    <row r="112" spans="1:12" ht="89.25" x14ac:dyDescent="0.2">
      <c r="A112" s="31"/>
      <c r="B112" s="8">
        <v>41040500</v>
      </c>
      <c r="C112" s="31" t="s">
        <v>366</v>
      </c>
      <c r="D112" s="9">
        <v>643800</v>
      </c>
      <c r="E112" s="9">
        <v>643800</v>
      </c>
      <c r="F112" s="47">
        <f t="shared" si="8"/>
        <v>100</v>
      </c>
      <c r="G112" s="46"/>
      <c r="H112" s="46"/>
      <c r="I112" s="47"/>
      <c r="J112" s="45">
        <f t="shared" si="11"/>
        <v>643800</v>
      </c>
      <c r="K112" s="9">
        <f t="shared" si="11"/>
        <v>643800</v>
      </c>
      <c r="L112" s="44">
        <f>K112/J112*100</f>
        <v>100</v>
      </c>
    </row>
    <row r="113" spans="1:12" ht="25.5" x14ac:dyDescent="0.2">
      <c r="A113" s="31"/>
      <c r="B113" s="31">
        <v>41050000</v>
      </c>
      <c r="C113" s="31" t="s">
        <v>70</v>
      </c>
      <c r="D113" s="9">
        <v>6126461</v>
      </c>
      <c r="E113" s="9">
        <v>5608886.54</v>
      </c>
      <c r="F113" s="47">
        <f t="shared" si="8"/>
        <v>91.551819884269236</v>
      </c>
      <c r="G113" s="46">
        <v>6000000</v>
      </c>
      <c r="H113" s="46"/>
      <c r="I113" s="47">
        <f>H113/G113*100</f>
        <v>0</v>
      </c>
      <c r="J113" s="45">
        <f t="shared" si="5"/>
        <v>12126461</v>
      </c>
      <c r="K113" s="9">
        <f t="shared" si="6"/>
        <v>5608886.54</v>
      </c>
      <c r="L113" s="44">
        <f t="shared" si="7"/>
        <v>46.253284779458745</v>
      </c>
    </row>
    <row r="114" spans="1:12" ht="42" customHeight="1" x14ac:dyDescent="0.2">
      <c r="A114" s="31"/>
      <c r="B114" s="31">
        <v>41051000</v>
      </c>
      <c r="C114" s="31" t="s">
        <v>71</v>
      </c>
      <c r="D114" s="9">
        <v>1448990</v>
      </c>
      <c r="E114" s="9">
        <v>1448921.24</v>
      </c>
      <c r="F114" s="47">
        <f t="shared" si="8"/>
        <v>99.995254625635795</v>
      </c>
      <c r="G114" s="46"/>
      <c r="H114" s="46"/>
      <c r="I114" s="47"/>
      <c r="J114" s="45">
        <f t="shared" si="5"/>
        <v>1448990</v>
      </c>
      <c r="K114" s="9">
        <f t="shared" si="6"/>
        <v>1448921.24</v>
      </c>
      <c r="L114" s="44">
        <f t="shared" si="7"/>
        <v>99.995254625635795</v>
      </c>
    </row>
    <row r="115" spans="1:12" ht="51" x14ac:dyDescent="0.2">
      <c r="A115" s="31"/>
      <c r="B115" s="31">
        <v>41051200</v>
      </c>
      <c r="C115" s="31" t="s">
        <v>72</v>
      </c>
      <c r="D115" s="9">
        <v>408500</v>
      </c>
      <c r="E115" s="9">
        <v>154364.35</v>
      </c>
      <c r="F115" s="47">
        <f t="shared" si="8"/>
        <v>37.788090575275405</v>
      </c>
      <c r="G115" s="46"/>
      <c r="H115" s="46"/>
      <c r="I115" s="47"/>
      <c r="J115" s="45">
        <f t="shared" si="5"/>
        <v>408500</v>
      </c>
      <c r="K115" s="9">
        <f t="shared" si="6"/>
        <v>154364.35</v>
      </c>
      <c r="L115" s="44">
        <f t="shared" si="7"/>
        <v>37.788090575275405</v>
      </c>
    </row>
    <row r="116" spans="1:12" ht="96" customHeight="1" x14ac:dyDescent="0.2">
      <c r="A116" s="31"/>
      <c r="B116" s="8">
        <v>41052600</v>
      </c>
      <c r="C116" s="31" t="s">
        <v>323</v>
      </c>
      <c r="D116" s="46"/>
      <c r="E116" s="46"/>
      <c r="F116" s="47"/>
      <c r="G116" s="46">
        <v>6000000</v>
      </c>
      <c r="H116" s="46"/>
      <c r="I116" s="47">
        <f>H116/G116*100</f>
        <v>0</v>
      </c>
      <c r="J116" s="45">
        <f>D116+G116</f>
        <v>6000000</v>
      </c>
      <c r="K116" s="9">
        <f>E116+H116</f>
        <v>0</v>
      </c>
      <c r="L116" s="44">
        <f>K116/J116*100</f>
        <v>0</v>
      </c>
    </row>
    <row r="117" spans="1:12" ht="24.75" customHeight="1" x14ac:dyDescent="0.2">
      <c r="A117" s="31"/>
      <c r="B117" s="31">
        <v>41053900</v>
      </c>
      <c r="C117" s="31" t="s">
        <v>73</v>
      </c>
      <c r="D117" s="9">
        <v>4268971</v>
      </c>
      <c r="E117" s="9">
        <v>4005600.95</v>
      </c>
      <c r="F117" s="56">
        <f t="shared" si="8"/>
        <v>93.830596413046621</v>
      </c>
      <c r="G117" s="46"/>
      <c r="H117" s="46"/>
      <c r="I117" s="47"/>
      <c r="J117" s="45">
        <f t="shared" si="5"/>
        <v>4268971</v>
      </c>
      <c r="K117" s="9">
        <f t="shared" si="6"/>
        <v>4005600.95</v>
      </c>
      <c r="L117" s="44">
        <f t="shared" si="7"/>
        <v>93.830596413046621</v>
      </c>
    </row>
    <row r="118" spans="1:12" hidden="1" x14ac:dyDescent="0.2">
      <c r="A118" s="31"/>
      <c r="B118" s="10">
        <v>50000000</v>
      </c>
      <c r="C118" s="33" t="s">
        <v>270</v>
      </c>
      <c r="D118" s="49"/>
      <c r="E118" s="49"/>
      <c r="F118" s="50"/>
      <c r="G118" s="49"/>
      <c r="H118" s="49"/>
      <c r="I118" s="50"/>
      <c r="J118" s="51">
        <f t="shared" si="5"/>
        <v>0</v>
      </c>
      <c r="K118" s="11">
        <f t="shared" si="6"/>
        <v>0</v>
      </c>
      <c r="L118" s="52" t="e">
        <f t="shared" si="7"/>
        <v>#DIV/0!</v>
      </c>
    </row>
    <row r="119" spans="1:12" ht="51" hidden="1" x14ac:dyDescent="0.2">
      <c r="A119" s="31"/>
      <c r="B119" s="8">
        <v>50110000</v>
      </c>
      <c r="C119" s="31" t="s">
        <v>271</v>
      </c>
      <c r="D119" s="46"/>
      <c r="E119" s="46"/>
      <c r="F119" s="57"/>
      <c r="G119" s="46"/>
      <c r="H119" s="46"/>
      <c r="I119" s="47"/>
      <c r="J119" s="45">
        <f t="shared" si="5"/>
        <v>0</v>
      </c>
      <c r="K119" s="9">
        <f t="shared" si="6"/>
        <v>0</v>
      </c>
      <c r="L119" s="44" t="e">
        <f t="shared" si="7"/>
        <v>#DIV/0!</v>
      </c>
    </row>
    <row r="120" spans="1:12" ht="12.75" customHeight="1" x14ac:dyDescent="0.2">
      <c r="A120" s="14"/>
      <c r="B120" s="83" t="s">
        <v>74</v>
      </c>
      <c r="C120" s="84"/>
      <c r="D120" s="11">
        <v>223485500</v>
      </c>
      <c r="E120" s="11">
        <v>238666477.64000008</v>
      </c>
      <c r="F120" s="50">
        <f t="shared" si="8"/>
        <v>106.79282442932544</v>
      </c>
      <c r="G120" s="11">
        <v>20758825</v>
      </c>
      <c r="H120" s="11">
        <v>19395808.130000003</v>
      </c>
      <c r="I120" s="50">
        <f>H120/G120*100</f>
        <v>93.434036512182189</v>
      </c>
      <c r="J120" s="51">
        <f>D120+G120</f>
        <v>244244325</v>
      </c>
      <c r="K120" s="11">
        <f>E120+H120</f>
        <v>258062285.77000007</v>
      </c>
      <c r="L120" s="52">
        <f>K120/J120*100</f>
        <v>105.65743370700633</v>
      </c>
    </row>
    <row r="121" spans="1:12" ht="13.5" thickBot="1" x14ac:dyDescent="0.25">
      <c r="A121" s="14"/>
      <c r="B121" s="83" t="s">
        <v>75</v>
      </c>
      <c r="C121" s="84"/>
      <c r="D121" s="11">
        <v>350938362.38</v>
      </c>
      <c r="E121" s="11">
        <v>365601765.56000012</v>
      </c>
      <c r="F121" s="58">
        <f>E121/D121*100</f>
        <v>104.17834148440073</v>
      </c>
      <c r="G121" s="11">
        <v>26758825</v>
      </c>
      <c r="H121" s="11">
        <v>19395808.130000003</v>
      </c>
      <c r="I121" s="50">
        <f>H121/G121*100</f>
        <v>72.483781070357168</v>
      </c>
      <c r="J121" s="59">
        <f>D121+G121</f>
        <v>377697187.38</v>
      </c>
      <c r="K121" s="60">
        <f>E121+H121</f>
        <v>384997573.69000012</v>
      </c>
      <c r="L121" s="61">
        <f>K121/J121*100</f>
        <v>101.93286753355015</v>
      </c>
    </row>
    <row r="122" spans="1:12" x14ac:dyDescent="0.2">
      <c r="A122" s="34"/>
      <c r="B122" s="34"/>
      <c r="C122" s="34"/>
    </row>
    <row r="123" spans="1:12" ht="15.75" x14ac:dyDescent="0.25">
      <c r="A123" s="34"/>
      <c r="B123" s="34"/>
      <c r="C123" s="90" t="s">
        <v>369</v>
      </c>
      <c r="D123" s="91"/>
      <c r="E123" s="91"/>
      <c r="F123" s="91" t="s">
        <v>370</v>
      </c>
    </row>
    <row r="124" spans="1:12" x14ac:dyDescent="0.2">
      <c r="A124" s="34"/>
      <c r="B124" s="34"/>
      <c r="C124" s="34"/>
    </row>
    <row r="125" spans="1:12" x14ac:dyDescent="0.2">
      <c r="A125" s="34"/>
      <c r="B125" s="34"/>
      <c r="C125" s="34"/>
    </row>
    <row r="126" spans="1:12" x14ac:dyDescent="0.2">
      <c r="A126" s="34"/>
      <c r="B126" s="34"/>
      <c r="C126" s="34"/>
    </row>
    <row r="127" spans="1:12" x14ac:dyDescent="0.2">
      <c r="A127" s="34"/>
      <c r="B127" s="34"/>
      <c r="C127" s="34"/>
    </row>
    <row r="128" spans="1:12" x14ac:dyDescent="0.2">
      <c r="A128" s="34"/>
      <c r="B128" s="34"/>
      <c r="C128" s="34"/>
    </row>
    <row r="129" spans="1:3" x14ac:dyDescent="0.2">
      <c r="A129" s="34"/>
      <c r="B129" s="34"/>
      <c r="C129" s="34"/>
    </row>
    <row r="130" spans="1:3" x14ac:dyDescent="0.2">
      <c r="A130" s="34"/>
      <c r="B130" s="34"/>
      <c r="C130" s="34"/>
    </row>
    <row r="131" spans="1:3" x14ac:dyDescent="0.2">
      <c r="A131" s="34"/>
      <c r="B131" s="34"/>
      <c r="C131" s="34"/>
    </row>
    <row r="132" spans="1:3" x14ac:dyDescent="0.2">
      <c r="A132" s="34"/>
      <c r="B132" s="34"/>
      <c r="C132" s="34"/>
    </row>
    <row r="133" spans="1:3" x14ac:dyDescent="0.2">
      <c r="A133" s="34"/>
      <c r="B133" s="34"/>
      <c r="C133" s="34"/>
    </row>
    <row r="134" spans="1:3" x14ac:dyDescent="0.2">
      <c r="A134" s="34"/>
      <c r="B134" s="34"/>
      <c r="C134" s="34"/>
    </row>
    <row r="135" spans="1:3" x14ac:dyDescent="0.2">
      <c r="A135" s="34"/>
      <c r="B135" s="34"/>
      <c r="C135" s="34"/>
    </row>
    <row r="136" spans="1:3" x14ac:dyDescent="0.2">
      <c r="A136" s="34"/>
      <c r="B136" s="34"/>
      <c r="C136" s="34"/>
    </row>
    <row r="137" spans="1:3" x14ac:dyDescent="0.2">
      <c r="A137" s="34"/>
      <c r="B137" s="34"/>
      <c r="C137" s="34"/>
    </row>
    <row r="138" spans="1:3" x14ac:dyDescent="0.2">
      <c r="A138" s="34"/>
      <c r="B138" s="34"/>
      <c r="C138" s="34"/>
    </row>
    <row r="139" spans="1:3" x14ac:dyDescent="0.2">
      <c r="A139" s="34"/>
      <c r="B139" s="34"/>
      <c r="C139" s="34"/>
    </row>
    <row r="140" spans="1:3" x14ac:dyDescent="0.2">
      <c r="A140" s="34"/>
      <c r="B140" s="34"/>
      <c r="C140" s="34"/>
    </row>
    <row r="141" spans="1:3" x14ac:dyDescent="0.2">
      <c r="A141" s="34"/>
      <c r="B141" s="34"/>
      <c r="C141" s="34"/>
    </row>
    <row r="142" spans="1:3" x14ac:dyDescent="0.2">
      <c r="A142" s="34"/>
      <c r="B142" s="34"/>
      <c r="C142" s="34"/>
    </row>
    <row r="143" spans="1:3" x14ac:dyDescent="0.2">
      <c r="A143" s="34"/>
      <c r="B143" s="34"/>
      <c r="C143" s="34"/>
    </row>
    <row r="144" spans="1:3" x14ac:dyDescent="0.2">
      <c r="A144" s="34"/>
      <c r="B144" s="34"/>
      <c r="C144" s="34"/>
    </row>
    <row r="145" spans="1:3" x14ac:dyDescent="0.2">
      <c r="A145" s="34"/>
      <c r="B145" s="34"/>
      <c r="C145" s="34"/>
    </row>
    <row r="146" spans="1:3" x14ac:dyDescent="0.2">
      <c r="A146" s="34"/>
      <c r="B146" s="34"/>
      <c r="C146" s="34"/>
    </row>
    <row r="147" spans="1:3" x14ac:dyDescent="0.2">
      <c r="A147" s="34"/>
      <c r="B147" s="34"/>
      <c r="C147" s="34"/>
    </row>
    <row r="148" spans="1:3" x14ac:dyDescent="0.2">
      <c r="A148" s="34"/>
      <c r="B148" s="34"/>
      <c r="C148" s="34"/>
    </row>
    <row r="149" spans="1:3" x14ac:dyDescent="0.2">
      <c r="A149" s="34"/>
      <c r="B149" s="34"/>
      <c r="C149" s="34"/>
    </row>
    <row r="150" spans="1:3" x14ac:dyDescent="0.2">
      <c r="A150" s="34"/>
      <c r="B150" s="34"/>
      <c r="C150" s="34"/>
    </row>
    <row r="151" spans="1:3" x14ac:dyDescent="0.2">
      <c r="A151" s="34"/>
      <c r="B151" s="34"/>
      <c r="C151" s="34"/>
    </row>
    <row r="152" spans="1:3" x14ac:dyDescent="0.2">
      <c r="A152" s="34"/>
      <c r="B152" s="34"/>
      <c r="C152" s="34"/>
    </row>
  </sheetData>
  <mergeCells count="11">
    <mergeCell ref="B120:C120"/>
    <mergeCell ref="B121:C121"/>
    <mergeCell ref="B2:L2"/>
    <mergeCell ref="B3:L3"/>
    <mergeCell ref="B5:L5"/>
    <mergeCell ref="G7:I7"/>
    <mergeCell ref="J7:L7"/>
    <mergeCell ref="A7:A8"/>
    <mergeCell ref="B7:B8"/>
    <mergeCell ref="C7:C8"/>
    <mergeCell ref="D7:F7"/>
  </mergeCells>
  <phoneticPr fontId="5" type="noConversion"/>
  <pageMargins left="0.35" right="0.41" top="0.39370078740157499" bottom="0.39370078740157499" header="0" footer="0"/>
  <pageSetup paperSize="9" scale="73" fitToHeight="50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37"/>
  <sheetViews>
    <sheetView tabSelected="1" workbookViewId="0">
      <pane xSplit="2" ySplit="7" topLeftCell="C61" activePane="bottomRight" state="frozen"/>
      <selection pane="topRight" activeCell="C1" sqref="C1"/>
      <selection pane="bottomLeft" activeCell="A8" sqref="A8"/>
      <selection pane="bottomRight" activeCell="C141" sqref="C141"/>
    </sheetView>
  </sheetViews>
  <sheetFormatPr defaultRowHeight="12.75" x14ac:dyDescent="0.2"/>
  <cols>
    <col min="1" max="1" width="9.42578125" customWidth="1"/>
    <col min="2" max="2" width="50.7109375" customWidth="1"/>
    <col min="3" max="3" width="16.42578125" customWidth="1"/>
    <col min="4" max="4" width="15.7109375" customWidth="1"/>
    <col min="5" max="5" width="7.7109375" customWidth="1"/>
    <col min="6" max="6" width="17.28515625" customWidth="1"/>
    <col min="7" max="7" width="15.5703125" customWidth="1"/>
    <col min="8" max="8" width="8.140625" customWidth="1"/>
    <col min="9" max="9" width="16.42578125" customWidth="1"/>
    <col min="10" max="10" width="16" customWidth="1"/>
    <col min="11" max="11" width="8.42578125" customWidth="1"/>
    <col min="12" max="12" width="11.7109375" bestFit="1" customWidth="1"/>
  </cols>
  <sheetData>
    <row r="2" spans="1:12" ht="18" x14ac:dyDescent="0.25">
      <c r="A2" s="92" t="s">
        <v>358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2" ht="18" x14ac:dyDescent="0.25">
      <c r="A3" s="92" t="s">
        <v>363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2" ht="18" x14ac:dyDescent="0.25">
      <c r="A4" s="92" t="s">
        <v>192</v>
      </c>
      <c r="B4" s="92"/>
      <c r="C4" s="92"/>
      <c r="D4" s="92"/>
      <c r="E4" s="92"/>
      <c r="F4" s="92"/>
      <c r="G4" s="92"/>
      <c r="H4" s="92"/>
      <c r="I4" s="92"/>
      <c r="J4" s="92"/>
      <c r="K4" s="92"/>
    </row>
    <row r="5" spans="1:12" ht="19.5" customHeight="1" x14ac:dyDescent="0.2">
      <c r="A5" s="7"/>
      <c r="B5" s="7"/>
      <c r="C5" s="7"/>
      <c r="D5" s="7"/>
      <c r="J5" t="s">
        <v>80</v>
      </c>
    </row>
    <row r="6" spans="1:12" x14ac:dyDescent="0.2">
      <c r="A6" s="8"/>
      <c r="B6" s="8"/>
      <c r="C6" s="86" t="s">
        <v>76</v>
      </c>
      <c r="D6" s="87"/>
      <c r="E6" s="88"/>
      <c r="F6" s="85" t="s">
        <v>77</v>
      </c>
      <c r="G6" s="85"/>
      <c r="H6" s="85"/>
      <c r="I6" s="85" t="s">
        <v>78</v>
      </c>
      <c r="J6" s="85"/>
      <c r="K6" s="85"/>
    </row>
    <row r="7" spans="1:12" s="7" customFormat="1" ht="51" x14ac:dyDescent="0.2">
      <c r="A7" s="19" t="s">
        <v>99</v>
      </c>
      <c r="B7" s="19" t="s">
        <v>100</v>
      </c>
      <c r="C7" s="19" t="s">
        <v>337</v>
      </c>
      <c r="D7" s="19" t="s">
        <v>364</v>
      </c>
      <c r="E7" s="19" t="s">
        <v>190</v>
      </c>
      <c r="F7" s="19" t="s">
        <v>337</v>
      </c>
      <c r="G7" s="19" t="s">
        <v>364</v>
      </c>
      <c r="H7" s="19" t="s">
        <v>190</v>
      </c>
      <c r="I7" s="19" t="s">
        <v>337</v>
      </c>
      <c r="J7" s="19" t="s">
        <v>364</v>
      </c>
      <c r="K7" s="19" t="s">
        <v>190</v>
      </c>
    </row>
    <row r="8" spans="1:12" s="7" customFormat="1" x14ac:dyDescent="0.2">
      <c r="A8" s="24" t="s">
        <v>191</v>
      </c>
      <c r="B8" s="25" t="s">
        <v>350</v>
      </c>
      <c r="C8" s="62">
        <f>SUM(C9:C12)</f>
        <v>36932029</v>
      </c>
      <c r="D8" s="62">
        <f>SUM(D9:D12)</f>
        <v>33744829.100000001</v>
      </c>
      <c r="E8" s="63">
        <f>D8/C8*100</f>
        <v>91.370092609859057</v>
      </c>
      <c r="F8" s="63">
        <f>SUM(F9:F12)</f>
        <v>0</v>
      </c>
      <c r="G8" s="63">
        <f>SUM(G9:G12)</f>
        <v>577498.80000000005</v>
      </c>
      <c r="H8" s="64"/>
      <c r="I8" s="63">
        <f>F8+C8</f>
        <v>36932029</v>
      </c>
      <c r="J8" s="63">
        <f>G8+D8</f>
        <v>34322327.899999999</v>
      </c>
      <c r="K8" s="64">
        <f>J8/I8*100</f>
        <v>92.933772742353256</v>
      </c>
    </row>
    <row r="9" spans="1:12" ht="51" x14ac:dyDescent="0.2">
      <c r="A9" s="20" t="s">
        <v>101</v>
      </c>
      <c r="B9" s="21" t="s">
        <v>102</v>
      </c>
      <c r="C9" s="65">
        <v>31274129</v>
      </c>
      <c r="D9" s="65">
        <v>28767900.760000002</v>
      </c>
      <c r="E9" s="66">
        <f t="shared" ref="E9:E103" si="0">D9/C9*100</f>
        <v>91.986257267148844</v>
      </c>
      <c r="F9" s="67"/>
      <c r="G9" s="65">
        <v>577498.80000000005</v>
      </c>
      <c r="H9" s="68"/>
      <c r="I9" s="66">
        <f t="shared" ref="I9:I76" si="1">F9+C9</f>
        <v>31274129</v>
      </c>
      <c r="J9" s="66">
        <f t="shared" ref="J9:J76" si="2">G9+D9</f>
        <v>29345399.560000002</v>
      </c>
      <c r="K9" s="68">
        <f t="shared" ref="K9:K76" si="3">J9/I9*100</f>
        <v>93.832827638461183</v>
      </c>
    </row>
    <row r="10" spans="1:12" x14ac:dyDescent="0.2">
      <c r="A10" s="20" t="s">
        <v>103</v>
      </c>
      <c r="B10" s="21" t="s">
        <v>104</v>
      </c>
      <c r="C10" s="65">
        <v>832700</v>
      </c>
      <c r="D10" s="65">
        <v>578389.94999999995</v>
      </c>
      <c r="E10" s="66">
        <f t="shared" si="0"/>
        <v>69.459583283295302</v>
      </c>
      <c r="F10" s="69"/>
      <c r="G10" s="69"/>
      <c r="H10" s="69"/>
      <c r="I10" s="66">
        <f t="shared" si="1"/>
        <v>832700</v>
      </c>
      <c r="J10" s="66">
        <f t="shared" si="2"/>
        <v>578389.94999999995</v>
      </c>
      <c r="K10" s="68">
        <f t="shared" si="3"/>
        <v>69.459583283295302</v>
      </c>
    </row>
    <row r="11" spans="1:12" ht="25.5" x14ac:dyDescent="0.2">
      <c r="A11" s="20" t="s">
        <v>291</v>
      </c>
      <c r="B11" s="21" t="s">
        <v>105</v>
      </c>
      <c r="C11" s="65">
        <v>1423000</v>
      </c>
      <c r="D11" s="65">
        <v>1326269.94</v>
      </c>
      <c r="E11" s="66">
        <f t="shared" si="0"/>
        <v>93.202385101897406</v>
      </c>
      <c r="F11" s="69"/>
      <c r="G11" s="69"/>
      <c r="H11" s="69"/>
      <c r="I11" s="66">
        <f t="shared" si="1"/>
        <v>1423000</v>
      </c>
      <c r="J11" s="66">
        <f t="shared" si="2"/>
        <v>1326269.94</v>
      </c>
      <c r="K11" s="68">
        <f t="shared" si="3"/>
        <v>93.202385101897406</v>
      </c>
      <c r="L11" s="36"/>
    </row>
    <row r="12" spans="1:12" ht="25.5" x14ac:dyDescent="0.2">
      <c r="A12" s="20" t="s">
        <v>106</v>
      </c>
      <c r="B12" s="21" t="s">
        <v>105</v>
      </c>
      <c r="C12" s="65">
        <v>3402200</v>
      </c>
      <c r="D12" s="65">
        <v>3072268.45</v>
      </c>
      <c r="E12" s="66">
        <f t="shared" si="0"/>
        <v>90.302405796249502</v>
      </c>
      <c r="F12" s="67"/>
      <c r="G12" s="67"/>
      <c r="H12" s="68"/>
      <c r="I12" s="66">
        <f t="shared" si="1"/>
        <v>3402200</v>
      </c>
      <c r="J12" s="66">
        <f t="shared" si="2"/>
        <v>3072268.45</v>
      </c>
      <c r="K12" s="68">
        <f t="shared" si="3"/>
        <v>90.302405796249502</v>
      </c>
      <c r="L12" s="36"/>
    </row>
    <row r="13" spans="1:12" x14ac:dyDescent="0.2">
      <c r="A13" s="22" t="s">
        <v>107</v>
      </c>
      <c r="B13" s="23" t="s">
        <v>108</v>
      </c>
      <c r="C13" s="62">
        <f>SUM(C14:C29)</f>
        <v>233712019.38999999</v>
      </c>
      <c r="D13" s="62">
        <f>SUM(D14:D29)</f>
        <v>222418470.66999996</v>
      </c>
      <c r="E13" s="63">
        <f t="shared" si="0"/>
        <v>95.167750144183103</v>
      </c>
      <c r="F13" s="62">
        <f>SUM(F14:F29)</f>
        <v>11062199</v>
      </c>
      <c r="G13" s="62">
        <f>SUM(G14:G29)</f>
        <v>4812390.2300000004</v>
      </c>
      <c r="H13" s="64">
        <f>G13/F13*100</f>
        <v>43.503016262860577</v>
      </c>
      <c r="I13" s="63">
        <f t="shared" si="1"/>
        <v>244774218.38999999</v>
      </c>
      <c r="J13" s="63">
        <f t="shared" si="2"/>
        <v>227230860.89999995</v>
      </c>
      <c r="K13" s="64">
        <f t="shared" si="3"/>
        <v>92.832840972635395</v>
      </c>
    </row>
    <row r="14" spans="1:12" x14ac:dyDescent="0.2">
      <c r="A14" s="20" t="s">
        <v>292</v>
      </c>
      <c r="B14" s="21" t="s">
        <v>109</v>
      </c>
      <c r="C14" s="65">
        <v>32999540</v>
      </c>
      <c r="D14" s="65">
        <v>29695608.080000002</v>
      </c>
      <c r="E14" s="66">
        <f t="shared" si="0"/>
        <v>89.987945528937686</v>
      </c>
      <c r="F14" s="65">
        <v>3684280</v>
      </c>
      <c r="G14" s="65">
        <v>1005652.29</v>
      </c>
      <c r="H14" s="68">
        <f>G14/F14*100</f>
        <v>27.295761722778945</v>
      </c>
      <c r="I14" s="66">
        <f t="shared" si="1"/>
        <v>36683820</v>
      </c>
      <c r="J14" s="66">
        <f t="shared" si="2"/>
        <v>30701260.370000001</v>
      </c>
      <c r="K14" s="68">
        <f t="shared" si="3"/>
        <v>83.691557667658387</v>
      </c>
    </row>
    <row r="15" spans="1:12" ht="25.5" x14ac:dyDescent="0.2">
      <c r="A15" s="20" t="s">
        <v>293</v>
      </c>
      <c r="B15" s="21" t="s">
        <v>110</v>
      </c>
      <c r="C15" s="65">
        <v>57699373.939999998</v>
      </c>
      <c r="D15" s="65">
        <v>50628160.019999988</v>
      </c>
      <c r="E15" s="66">
        <f t="shared" si="0"/>
        <v>87.744730250707448</v>
      </c>
      <c r="F15" s="65">
        <v>6911620.0000000009</v>
      </c>
      <c r="G15" s="65">
        <v>3139373.85</v>
      </c>
      <c r="H15" s="68">
        <f>G15/F15*100</f>
        <v>45.421678998556047</v>
      </c>
      <c r="I15" s="66">
        <f t="shared" si="1"/>
        <v>64610993.939999998</v>
      </c>
      <c r="J15" s="66">
        <f t="shared" si="2"/>
        <v>53767533.86999999</v>
      </c>
      <c r="K15" s="68">
        <f t="shared" si="3"/>
        <v>83.217314254491086</v>
      </c>
    </row>
    <row r="16" spans="1:12" ht="24" customHeight="1" x14ac:dyDescent="0.2">
      <c r="A16" s="20" t="s">
        <v>294</v>
      </c>
      <c r="B16" s="21" t="s">
        <v>110</v>
      </c>
      <c r="C16" s="65">
        <v>116801500</v>
      </c>
      <c r="D16" s="65">
        <v>116801500</v>
      </c>
      <c r="E16" s="66">
        <f t="shared" si="0"/>
        <v>100</v>
      </c>
      <c r="F16" s="69"/>
      <c r="G16" s="69"/>
      <c r="H16" s="68"/>
      <c r="I16" s="66">
        <f t="shared" si="1"/>
        <v>116801500</v>
      </c>
      <c r="J16" s="66">
        <f t="shared" si="2"/>
        <v>116801500</v>
      </c>
      <c r="K16" s="68">
        <f t="shared" si="3"/>
        <v>100</v>
      </c>
    </row>
    <row r="17" spans="1:11" ht="27" customHeight="1" x14ac:dyDescent="0.2">
      <c r="A17" s="20" t="s">
        <v>313</v>
      </c>
      <c r="B17" s="21" t="s">
        <v>110</v>
      </c>
      <c r="C17" s="65">
        <v>2347805.4500000002</v>
      </c>
      <c r="D17" s="65">
        <v>2347805.4500000002</v>
      </c>
      <c r="E17" s="66">
        <f t="shared" si="0"/>
        <v>100</v>
      </c>
      <c r="F17" s="65"/>
      <c r="G17" s="65"/>
      <c r="H17" s="68"/>
      <c r="I17" s="66">
        <f t="shared" si="1"/>
        <v>2347805.4500000002</v>
      </c>
      <c r="J17" s="66">
        <f t="shared" si="2"/>
        <v>2347805.4500000002</v>
      </c>
      <c r="K17" s="68">
        <f t="shared" si="3"/>
        <v>100</v>
      </c>
    </row>
    <row r="18" spans="1:11" ht="25.5" x14ac:dyDescent="0.2">
      <c r="A18" s="20" t="s">
        <v>295</v>
      </c>
      <c r="B18" s="21" t="s">
        <v>111</v>
      </c>
      <c r="C18" s="65">
        <v>1920890</v>
      </c>
      <c r="D18" s="65">
        <v>1901432.89</v>
      </c>
      <c r="E18" s="66">
        <f t="shared" si="0"/>
        <v>98.98707838554003</v>
      </c>
      <c r="F18" s="69"/>
      <c r="G18" s="69"/>
      <c r="H18" s="68"/>
      <c r="I18" s="66">
        <f t="shared" si="1"/>
        <v>1920890</v>
      </c>
      <c r="J18" s="66">
        <f t="shared" si="2"/>
        <v>1901432.89</v>
      </c>
      <c r="K18" s="68">
        <f t="shared" si="3"/>
        <v>98.98707838554003</v>
      </c>
    </row>
    <row r="19" spans="1:11" x14ac:dyDescent="0.2">
      <c r="A19" s="20" t="s">
        <v>296</v>
      </c>
      <c r="B19" s="21" t="s">
        <v>112</v>
      </c>
      <c r="C19" s="65">
        <v>12420600</v>
      </c>
      <c r="D19" s="65">
        <v>12048054.879999999</v>
      </c>
      <c r="E19" s="66">
        <f t="shared" si="0"/>
        <v>97.000586767144895</v>
      </c>
      <c r="F19" s="65">
        <v>358799</v>
      </c>
      <c r="G19" s="65">
        <v>644649.22</v>
      </c>
      <c r="H19" s="68">
        <f>G19/F19*100</f>
        <v>179.66862226483352</v>
      </c>
      <c r="I19" s="66">
        <f t="shared" si="1"/>
        <v>12779399</v>
      </c>
      <c r="J19" s="66">
        <f t="shared" si="2"/>
        <v>12692704.1</v>
      </c>
      <c r="K19" s="68">
        <f t="shared" si="3"/>
        <v>99.321604247586293</v>
      </c>
    </row>
    <row r="20" spans="1:11" x14ac:dyDescent="0.2">
      <c r="A20" s="20" t="s">
        <v>297</v>
      </c>
      <c r="B20" s="21" t="s">
        <v>113</v>
      </c>
      <c r="C20" s="65">
        <v>6134400</v>
      </c>
      <c r="D20" s="65">
        <v>5800019.1499999994</v>
      </c>
      <c r="E20" s="66">
        <f t="shared" si="0"/>
        <v>94.549086300208657</v>
      </c>
      <c r="F20" s="65"/>
      <c r="G20" s="65"/>
      <c r="H20" s="68"/>
      <c r="I20" s="66">
        <f t="shared" si="1"/>
        <v>6134400</v>
      </c>
      <c r="J20" s="66">
        <f t="shared" si="2"/>
        <v>5800019.1499999994</v>
      </c>
      <c r="K20" s="68">
        <f t="shared" si="3"/>
        <v>94.549086300208657</v>
      </c>
    </row>
    <row r="21" spans="1:11" x14ac:dyDescent="0.2">
      <c r="A21" s="20" t="s">
        <v>298</v>
      </c>
      <c r="B21" s="21" t="s">
        <v>114</v>
      </c>
      <c r="C21" s="65">
        <v>514400</v>
      </c>
      <c r="D21" s="65">
        <v>509879.38</v>
      </c>
      <c r="E21" s="66">
        <f t="shared" si="0"/>
        <v>99.121185847589416</v>
      </c>
      <c r="F21" s="69"/>
      <c r="G21" s="69"/>
      <c r="H21" s="69"/>
      <c r="I21" s="66">
        <f t="shared" si="1"/>
        <v>514400</v>
      </c>
      <c r="J21" s="66">
        <f t="shared" si="2"/>
        <v>509879.38</v>
      </c>
      <c r="K21" s="68">
        <f t="shared" si="3"/>
        <v>99.121185847589416</v>
      </c>
    </row>
    <row r="22" spans="1:11" ht="25.5" x14ac:dyDescent="0.2">
      <c r="A22" s="20" t="s">
        <v>299</v>
      </c>
      <c r="B22" s="21" t="s">
        <v>115</v>
      </c>
      <c r="C22" s="65">
        <v>44660</v>
      </c>
      <c r="D22" s="65">
        <v>37866.32</v>
      </c>
      <c r="E22" s="66">
        <f t="shared" si="0"/>
        <v>84.787998208687867</v>
      </c>
      <c r="F22" s="69"/>
      <c r="G22" s="65">
        <v>22714.87</v>
      </c>
      <c r="H22" s="69"/>
      <c r="I22" s="66">
        <f t="shared" si="1"/>
        <v>44660</v>
      </c>
      <c r="J22" s="66">
        <f t="shared" si="2"/>
        <v>60581.19</v>
      </c>
      <c r="K22" s="68">
        <f t="shared" si="3"/>
        <v>135.64977608598298</v>
      </c>
    </row>
    <row r="23" spans="1:11" ht="25.5" x14ac:dyDescent="0.2">
      <c r="A23" s="20" t="s">
        <v>300</v>
      </c>
      <c r="B23" s="21" t="s">
        <v>116</v>
      </c>
      <c r="C23" s="65">
        <v>1448990</v>
      </c>
      <c r="D23" s="65">
        <v>1448921.24</v>
      </c>
      <c r="E23" s="66">
        <f t="shared" si="0"/>
        <v>99.995254625635795</v>
      </c>
      <c r="F23" s="69"/>
      <c r="G23" s="69"/>
      <c r="H23" s="69"/>
      <c r="I23" s="66">
        <f t="shared" si="1"/>
        <v>1448990</v>
      </c>
      <c r="J23" s="66">
        <f t="shared" si="2"/>
        <v>1448921.24</v>
      </c>
      <c r="K23" s="68">
        <f t="shared" si="3"/>
        <v>99.995254625635795</v>
      </c>
    </row>
    <row r="24" spans="1:11" ht="25.5" x14ac:dyDescent="0.2">
      <c r="A24" s="20" t="s">
        <v>301</v>
      </c>
      <c r="B24" s="21" t="s">
        <v>117</v>
      </c>
      <c r="C24" s="65">
        <v>1078860</v>
      </c>
      <c r="D24" s="65">
        <v>1044858.91</v>
      </c>
      <c r="E24" s="66">
        <f t="shared" si="0"/>
        <v>96.848424262647612</v>
      </c>
      <c r="F24" s="69"/>
      <c r="G24" s="69"/>
      <c r="H24" s="69"/>
      <c r="I24" s="66">
        <f t="shared" si="1"/>
        <v>1078860</v>
      </c>
      <c r="J24" s="66">
        <f t="shared" si="2"/>
        <v>1044858.91</v>
      </c>
      <c r="K24" s="68">
        <f t="shared" si="3"/>
        <v>96.848424262647612</v>
      </c>
    </row>
    <row r="25" spans="1:11" ht="56.25" hidden="1" customHeight="1" x14ac:dyDescent="0.2">
      <c r="A25" s="38" t="s">
        <v>314</v>
      </c>
      <c r="B25" s="35" t="s">
        <v>286</v>
      </c>
      <c r="C25" s="65"/>
      <c r="D25" s="65"/>
      <c r="E25" s="66"/>
      <c r="F25" s="65"/>
      <c r="G25" s="65"/>
      <c r="H25" s="68" t="e">
        <f t="shared" ref="H25:H30" si="4">G25/F25*100</f>
        <v>#DIV/0!</v>
      </c>
      <c r="I25" s="66">
        <f t="shared" ref="I25:J28" si="5">F25+C25</f>
        <v>0</v>
      </c>
      <c r="J25" s="66">
        <f t="shared" si="5"/>
        <v>0</v>
      </c>
      <c r="K25" s="68" t="e">
        <f>J25/I25*100</f>
        <v>#DIV/0!</v>
      </c>
    </row>
    <row r="26" spans="1:11" ht="18.75" hidden="1" customHeight="1" x14ac:dyDescent="0.2">
      <c r="A26" s="38" t="s">
        <v>315</v>
      </c>
      <c r="B26" s="35" t="s">
        <v>287</v>
      </c>
      <c r="C26" s="65"/>
      <c r="D26" s="65"/>
      <c r="E26" s="66"/>
      <c r="F26" s="65"/>
      <c r="G26" s="65"/>
      <c r="H26" s="68" t="e">
        <f t="shared" si="4"/>
        <v>#DIV/0!</v>
      </c>
      <c r="I26" s="66">
        <f t="shared" si="5"/>
        <v>0</v>
      </c>
      <c r="J26" s="66">
        <f t="shared" si="5"/>
        <v>0</v>
      </c>
      <c r="K26" s="68" t="e">
        <f>J26/I26*100</f>
        <v>#DIV/0!</v>
      </c>
    </row>
    <row r="27" spans="1:11" ht="19.5" hidden="1" customHeight="1" x14ac:dyDescent="0.2">
      <c r="A27" s="38" t="s">
        <v>316</v>
      </c>
      <c r="B27" s="35" t="s">
        <v>281</v>
      </c>
      <c r="C27" s="65"/>
      <c r="D27" s="65"/>
      <c r="E27" s="66" t="e">
        <f t="shared" si="0"/>
        <v>#DIV/0!</v>
      </c>
      <c r="F27" s="65"/>
      <c r="G27" s="65"/>
      <c r="H27" s="68" t="e">
        <f t="shared" si="4"/>
        <v>#DIV/0!</v>
      </c>
      <c r="I27" s="66">
        <f t="shared" si="5"/>
        <v>0</v>
      </c>
      <c r="J27" s="66">
        <f t="shared" si="5"/>
        <v>0</v>
      </c>
      <c r="K27" s="68" t="e">
        <f t="shared" si="3"/>
        <v>#DIV/0!</v>
      </c>
    </row>
    <row r="28" spans="1:11" ht="21" hidden="1" customHeight="1" x14ac:dyDescent="0.2">
      <c r="A28" s="38" t="s">
        <v>317</v>
      </c>
      <c r="B28" s="35" t="s">
        <v>283</v>
      </c>
      <c r="C28" s="65"/>
      <c r="D28" s="65"/>
      <c r="E28" s="66" t="e">
        <f t="shared" si="0"/>
        <v>#DIV/0!</v>
      </c>
      <c r="F28" s="65"/>
      <c r="G28" s="65"/>
      <c r="H28" s="68" t="e">
        <f t="shared" si="4"/>
        <v>#DIV/0!</v>
      </c>
      <c r="I28" s="66">
        <f t="shared" si="5"/>
        <v>0</v>
      </c>
      <c r="J28" s="66">
        <f t="shared" si="5"/>
        <v>0</v>
      </c>
      <c r="K28" s="68" t="e">
        <f>J28/I28*100</f>
        <v>#DIV/0!</v>
      </c>
    </row>
    <row r="29" spans="1:11" ht="38.25" x14ac:dyDescent="0.2">
      <c r="A29" s="20" t="s">
        <v>302</v>
      </c>
      <c r="B29" s="21" t="s">
        <v>118</v>
      </c>
      <c r="C29" s="65">
        <v>301000</v>
      </c>
      <c r="D29" s="65">
        <v>154364.35</v>
      </c>
      <c r="E29" s="66">
        <f t="shared" si="0"/>
        <v>51.283837209302327</v>
      </c>
      <c r="F29" s="65">
        <v>107500</v>
      </c>
      <c r="G29" s="65">
        <v>0</v>
      </c>
      <c r="H29" s="68">
        <f t="shared" si="4"/>
        <v>0</v>
      </c>
      <c r="I29" s="66">
        <f t="shared" si="1"/>
        <v>408500</v>
      </c>
      <c r="J29" s="66">
        <f t="shared" si="2"/>
        <v>154364.35</v>
      </c>
      <c r="K29" s="68">
        <f t="shared" si="3"/>
        <v>37.788090575275405</v>
      </c>
    </row>
    <row r="30" spans="1:11" x14ac:dyDescent="0.2">
      <c r="A30" s="22" t="s">
        <v>119</v>
      </c>
      <c r="B30" s="23" t="s">
        <v>120</v>
      </c>
      <c r="C30" s="62">
        <f>SUM(C31:C33)</f>
        <v>30053061.379999999</v>
      </c>
      <c r="D30" s="62">
        <f>SUM(D31:D33)</f>
        <v>26991596.059999995</v>
      </c>
      <c r="E30" s="63">
        <f t="shared" si="0"/>
        <v>89.813133240271554</v>
      </c>
      <c r="F30" s="62">
        <f>SUM(F31:F33)</f>
        <v>3927610</v>
      </c>
      <c r="G30" s="62">
        <f>SUM(G31:G33)</f>
        <v>3390441.3</v>
      </c>
      <c r="H30" s="64">
        <f t="shared" si="4"/>
        <v>86.323267839729496</v>
      </c>
      <c r="I30" s="63">
        <f t="shared" si="1"/>
        <v>33980671.379999995</v>
      </c>
      <c r="J30" s="63">
        <f t="shared" si="2"/>
        <v>30382037.359999996</v>
      </c>
      <c r="K30" s="64">
        <f t="shared" si="3"/>
        <v>89.409761862097739</v>
      </c>
    </row>
    <row r="31" spans="1:11" ht="25.5" x14ac:dyDescent="0.2">
      <c r="A31" s="20" t="s">
        <v>121</v>
      </c>
      <c r="B31" s="21" t="s">
        <v>122</v>
      </c>
      <c r="C31" s="65">
        <v>20216833.129999999</v>
      </c>
      <c r="D31" s="65">
        <v>17661387.239999998</v>
      </c>
      <c r="E31" s="66">
        <f t="shared" si="0"/>
        <v>87.359811135761205</v>
      </c>
      <c r="F31" s="65">
        <v>3716620</v>
      </c>
      <c r="G31" s="65">
        <v>3200620</v>
      </c>
      <c r="H31" s="68">
        <f>G31/F31*100</f>
        <v>86.116417605243484</v>
      </c>
      <c r="I31" s="66">
        <f t="shared" si="1"/>
        <v>23933453.129999999</v>
      </c>
      <c r="J31" s="66">
        <f t="shared" si="2"/>
        <v>20862007.239999998</v>
      </c>
      <c r="K31" s="68">
        <f t="shared" si="3"/>
        <v>87.166724862823827</v>
      </c>
    </row>
    <row r="32" spans="1:11" x14ac:dyDescent="0.2">
      <c r="A32" s="20" t="s">
        <v>123</v>
      </c>
      <c r="B32" s="21" t="s">
        <v>124</v>
      </c>
      <c r="C32" s="65">
        <v>3423100</v>
      </c>
      <c r="D32" s="65">
        <v>3239281.81</v>
      </c>
      <c r="E32" s="66">
        <f t="shared" si="0"/>
        <v>94.630066606292544</v>
      </c>
      <c r="F32" s="69"/>
      <c r="G32" s="69"/>
      <c r="H32" s="69"/>
      <c r="I32" s="66">
        <f t="shared" si="1"/>
        <v>3423100</v>
      </c>
      <c r="J32" s="66">
        <f t="shared" si="2"/>
        <v>3239281.81</v>
      </c>
      <c r="K32" s="68">
        <f t="shared" si="3"/>
        <v>94.630066606292544</v>
      </c>
    </row>
    <row r="33" spans="1:11" ht="38.25" x14ac:dyDescent="0.2">
      <c r="A33" s="20" t="s">
        <v>125</v>
      </c>
      <c r="B33" s="21" t="s">
        <v>126</v>
      </c>
      <c r="C33" s="65">
        <v>6413128.25</v>
      </c>
      <c r="D33" s="65">
        <v>6090927.0099999998</v>
      </c>
      <c r="E33" s="66">
        <f t="shared" si="0"/>
        <v>94.975911482824316</v>
      </c>
      <c r="F33" s="65">
        <v>210990</v>
      </c>
      <c r="G33" s="65">
        <v>189821.3</v>
      </c>
      <c r="H33" s="68">
        <f>G33/F33*100</f>
        <v>89.966965259017002</v>
      </c>
      <c r="I33" s="66">
        <f t="shared" si="1"/>
        <v>6624118.25</v>
      </c>
      <c r="J33" s="66">
        <f t="shared" si="2"/>
        <v>6280748.3099999996</v>
      </c>
      <c r="K33" s="68">
        <f t="shared" si="3"/>
        <v>94.816367597302474</v>
      </c>
    </row>
    <row r="34" spans="1:11" x14ac:dyDescent="0.2">
      <c r="A34" s="22" t="s">
        <v>127</v>
      </c>
      <c r="B34" s="23" t="s">
        <v>128</v>
      </c>
      <c r="C34" s="62">
        <f>SUM(C35:C46)</f>
        <v>14158591.49</v>
      </c>
      <c r="D34" s="62">
        <f>SUM(D35:D46)</f>
        <v>13542530.92</v>
      </c>
      <c r="E34" s="63">
        <f t="shared" si="0"/>
        <v>95.64885694713972</v>
      </c>
      <c r="F34" s="62">
        <v>62000</v>
      </c>
      <c r="G34" s="62">
        <f>SUM(G35:G45)</f>
        <v>209033.8</v>
      </c>
      <c r="H34" s="64">
        <f>G34/F34*100</f>
        <v>337.15129032258062</v>
      </c>
      <c r="I34" s="63">
        <f t="shared" si="1"/>
        <v>14220591.49</v>
      </c>
      <c r="J34" s="63">
        <f t="shared" si="2"/>
        <v>13751564.720000001</v>
      </c>
      <c r="K34" s="64">
        <f t="shared" si="3"/>
        <v>96.701777346393641</v>
      </c>
    </row>
    <row r="35" spans="1:11" ht="25.5" hidden="1" x14ac:dyDescent="0.2">
      <c r="A35" s="20" t="s">
        <v>129</v>
      </c>
      <c r="B35" s="21" t="s">
        <v>130</v>
      </c>
      <c r="C35" s="65">
        <v>0</v>
      </c>
      <c r="D35" s="65">
        <v>0</v>
      </c>
      <c r="E35" s="66" t="e">
        <f t="shared" si="0"/>
        <v>#DIV/0!</v>
      </c>
      <c r="F35" s="69"/>
      <c r="G35" s="69"/>
      <c r="H35" s="69"/>
      <c r="I35" s="66">
        <f t="shared" si="1"/>
        <v>0</v>
      </c>
      <c r="J35" s="66">
        <f t="shared" si="2"/>
        <v>0</v>
      </c>
      <c r="K35" s="68" t="e">
        <f t="shared" si="3"/>
        <v>#DIV/0!</v>
      </c>
    </row>
    <row r="36" spans="1:11" ht="25.5" x14ac:dyDescent="0.2">
      <c r="A36" s="20" t="s">
        <v>131</v>
      </c>
      <c r="B36" s="21" t="s">
        <v>132</v>
      </c>
      <c r="C36" s="65">
        <v>74000</v>
      </c>
      <c r="D36" s="65">
        <v>30649.919999999998</v>
      </c>
      <c r="E36" s="66">
        <f t="shared" si="0"/>
        <v>41.418810810810811</v>
      </c>
      <c r="F36" s="69"/>
      <c r="G36" s="69"/>
      <c r="H36" s="69"/>
      <c r="I36" s="66">
        <f t="shared" si="1"/>
        <v>74000</v>
      </c>
      <c r="J36" s="66">
        <f t="shared" si="2"/>
        <v>30649.919999999998</v>
      </c>
      <c r="K36" s="68">
        <f t="shared" si="3"/>
        <v>41.418810810810811</v>
      </c>
    </row>
    <row r="37" spans="1:11" ht="36.75" customHeight="1" x14ac:dyDescent="0.2">
      <c r="A37" s="20" t="s">
        <v>133</v>
      </c>
      <c r="B37" s="21" t="s">
        <v>134</v>
      </c>
      <c r="C37" s="65">
        <v>150000</v>
      </c>
      <c r="D37" s="65">
        <v>149777</v>
      </c>
      <c r="E37" s="66">
        <f t="shared" si="0"/>
        <v>99.851333333333343</v>
      </c>
      <c r="F37" s="69"/>
      <c r="G37" s="69"/>
      <c r="H37" s="69"/>
      <c r="I37" s="66">
        <f t="shared" si="1"/>
        <v>150000</v>
      </c>
      <c r="J37" s="66">
        <f t="shared" si="2"/>
        <v>149777</v>
      </c>
      <c r="K37" s="68">
        <f t="shared" si="3"/>
        <v>99.851333333333343</v>
      </c>
    </row>
    <row r="38" spans="1:11" ht="24.75" customHeight="1" x14ac:dyDescent="0.2">
      <c r="A38" s="20" t="s">
        <v>135</v>
      </c>
      <c r="B38" s="21" t="s">
        <v>136</v>
      </c>
      <c r="C38" s="65">
        <v>150000</v>
      </c>
      <c r="D38" s="65">
        <v>89200</v>
      </c>
      <c r="E38" s="66">
        <f t="shared" si="0"/>
        <v>59.466666666666669</v>
      </c>
      <c r="F38" s="69"/>
      <c r="G38" s="69"/>
      <c r="H38" s="69"/>
      <c r="I38" s="66">
        <f t="shared" si="1"/>
        <v>150000</v>
      </c>
      <c r="J38" s="66">
        <f t="shared" si="2"/>
        <v>89200</v>
      </c>
      <c r="K38" s="68">
        <f t="shared" si="3"/>
        <v>59.466666666666669</v>
      </c>
    </row>
    <row r="39" spans="1:11" ht="51" hidden="1" x14ac:dyDescent="0.2">
      <c r="A39" s="20" t="s">
        <v>137</v>
      </c>
      <c r="B39" s="21" t="s">
        <v>138</v>
      </c>
      <c r="C39" s="65">
        <v>0</v>
      </c>
      <c r="D39" s="65">
        <v>0</v>
      </c>
      <c r="E39" s="66" t="e">
        <f t="shared" si="0"/>
        <v>#DIV/0!</v>
      </c>
      <c r="F39" s="69"/>
      <c r="G39" s="69"/>
      <c r="H39" s="69"/>
      <c r="I39" s="66">
        <f t="shared" si="1"/>
        <v>0</v>
      </c>
      <c r="J39" s="66">
        <f t="shared" si="2"/>
        <v>0</v>
      </c>
      <c r="K39" s="68" t="e">
        <f t="shared" si="3"/>
        <v>#DIV/0!</v>
      </c>
    </row>
    <row r="40" spans="1:11" ht="63.75" x14ac:dyDescent="0.2">
      <c r="A40" s="20" t="s">
        <v>139</v>
      </c>
      <c r="B40" s="21" t="s">
        <v>140</v>
      </c>
      <c r="C40" s="65">
        <v>732000</v>
      </c>
      <c r="D40" s="65">
        <v>729656.02</v>
      </c>
      <c r="E40" s="66">
        <f t="shared" si="0"/>
        <v>99.679784153005471</v>
      </c>
      <c r="F40" s="69"/>
      <c r="G40" s="69"/>
      <c r="H40" s="69"/>
      <c r="I40" s="66">
        <f t="shared" si="1"/>
        <v>732000</v>
      </c>
      <c r="J40" s="66">
        <f t="shared" si="2"/>
        <v>729656.02</v>
      </c>
      <c r="K40" s="68">
        <f t="shared" si="3"/>
        <v>99.679784153005471</v>
      </c>
    </row>
    <row r="41" spans="1:11" ht="51" x14ac:dyDescent="0.2">
      <c r="A41" s="20" t="s">
        <v>141</v>
      </c>
      <c r="B41" s="21" t="s">
        <v>142</v>
      </c>
      <c r="C41" s="65">
        <v>132500</v>
      </c>
      <c r="D41" s="65">
        <v>98701.83</v>
      </c>
      <c r="E41" s="66">
        <f t="shared" si="0"/>
        <v>74.491947169811326</v>
      </c>
      <c r="F41" s="69"/>
      <c r="G41" s="69"/>
      <c r="H41" s="69"/>
      <c r="I41" s="66">
        <f t="shared" si="1"/>
        <v>132500</v>
      </c>
      <c r="J41" s="66">
        <f t="shared" si="2"/>
        <v>98701.83</v>
      </c>
      <c r="K41" s="68">
        <f t="shared" si="3"/>
        <v>74.491947169811326</v>
      </c>
    </row>
    <row r="42" spans="1:11" x14ac:dyDescent="0.2">
      <c r="A42" s="20" t="s">
        <v>143</v>
      </c>
      <c r="B42" s="21" t="s">
        <v>144</v>
      </c>
      <c r="C42" s="65">
        <v>70000</v>
      </c>
      <c r="D42" s="65">
        <v>15328.5</v>
      </c>
      <c r="E42" s="66">
        <f t="shared" si="0"/>
        <v>21.897857142857145</v>
      </c>
      <c r="F42" s="69"/>
      <c r="G42" s="69"/>
      <c r="H42" s="69"/>
      <c r="I42" s="66">
        <f t="shared" si="1"/>
        <v>70000</v>
      </c>
      <c r="J42" s="66">
        <f t="shared" si="2"/>
        <v>15328.5</v>
      </c>
      <c r="K42" s="68">
        <f t="shared" si="3"/>
        <v>21.897857142857145</v>
      </c>
    </row>
    <row r="43" spans="1:11" ht="25.5" x14ac:dyDescent="0.2">
      <c r="A43" s="20" t="s">
        <v>145</v>
      </c>
      <c r="B43" s="21" t="s">
        <v>146</v>
      </c>
      <c r="C43" s="65">
        <v>10410091.49</v>
      </c>
      <c r="D43" s="65">
        <v>10215249.76</v>
      </c>
      <c r="E43" s="66">
        <f t="shared" si="0"/>
        <v>98.128337967181494</v>
      </c>
      <c r="F43" s="65">
        <v>62000</v>
      </c>
      <c r="G43" s="65">
        <v>209033.8</v>
      </c>
      <c r="H43" s="68">
        <f>G43/F43*100</f>
        <v>337.15129032258062</v>
      </c>
      <c r="I43" s="66">
        <f t="shared" si="1"/>
        <v>10472091.49</v>
      </c>
      <c r="J43" s="66">
        <f t="shared" si="2"/>
        <v>10424283.560000001</v>
      </c>
      <c r="K43" s="68">
        <f t="shared" si="3"/>
        <v>99.543472953367029</v>
      </c>
    </row>
    <row r="44" spans="1:11" ht="25.5" x14ac:dyDescent="0.2">
      <c r="A44" s="20" t="s">
        <v>147</v>
      </c>
      <c r="B44" s="21" t="s">
        <v>148</v>
      </c>
      <c r="C44" s="65">
        <v>2131900</v>
      </c>
      <c r="D44" s="65">
        <v>2010656</v>
      </c>
      <c r="E44" s="66">
        <f t="shared" si="0"/>
        <v>94.312866457150903</v>
      </c>
      <c r="F44" s="69"/>
      <c r="G44" s="69"/>
      <c r="H44" s="69"/>
      <c r="I44" s="66">
        <f t="shared" si="1"/>
        <v>2131900</v>
      </c>
      <c r="J44" s="66">
        <f t="shared" si="2"/>
        <v>2010656</v>
      </c>
      <c r="K44" s="68">
        <f t="shared" si="3"/>
        <v>94.312866457150903</v>
      </c>
    </row>
    <row r="45" spans="1:11" ht="12" customHeight="1" x14ac:dyDescent="0.2">
      <c r="A45" s="20" t="s">
        <v>303</v>
      </c>
      <c r="B45" s="21" t="s">
        <v>149</v>
      </c>
      <c r="C45" s="65">
        <v>58000</v>
      </c>
      <c r="D45" s="65">
        <v>49995</v>
      </c>
      <c r="E45" s="66">
        <f t="shared" si="0"/>
        <v>86.198275862068968</v>
      </c>
      <c r="F45" s="69"/>
      <c r="G45" s="69"/>
      <c r="H45" s="69"/>
      <c r="I45" s="66">
        <f t="shared" si="1"/>
        <v>58000</v>
      </c>
      <c r="J45" s="66">
        <f t="shared" si="2"/>
        <v>49995</v>
      </c>
      <c r="K45" s="68">
        <f t="shared" si="3"/>
        <v>86.198275862068968</v>
      </c>
    </row>
    <row r="46" spans="1:11" ht="38.25" hidden="1" customHeight="1" x14ac:dyDescent="0.2">
      <c r="A46" s="32" t="s">
        <v>341</v>
      </c>
      <c r="B46" s="37" t="s">
        <v>342</v>
      </c>
      <c r="C46" s="65">
        <v>250100</v>
      </c>
      <c r="D46" s="65">
        <v>153316.89000000001</v>
      </c>
      <c r="E46" s="66">
        <f t="shared" si="0"/>
        <v>61.302235105957628</v>
      </c>
      <c r="F46" s="69"/>
      <c r="G46" s="69"/>
      <c r="H46" s="69"/>
      <c r="I46" s="66">
        <f>F46+C46</f>
        <v>250100</v>
      </c>
      <c r="J46" s="66">
        <f>G46+D46</f>
        <v>153316.89000000001</v>
      </c>
      <c r="K46" s="68">
        <f>J46/I46*100</f>
        <v>61.302235105957628</v>
      </c>
    </row>
    <row r="47" spans="1:11" x14ac:dyDescent="0.2">
      <c r="A47" s="22" t="s">
        <v>150</v>
      </c>
      <c r="B47" s="23" t="s">
        <v>151</v>
      </c>
      <c r="C47" s="62">
        <f>SUM(C48:C52)</f>
        <v>13531579.359999999</v>
      </c>
      <c r="D47" s="62">
        <f>SUM(D48:D52)</f>
        <v>12145412.9</v>
      </c>
      <c r="E47" s="63">
        <f t="shared" si="0"/>
        <v>89.756063035054325</v>
      </c>
      <c r="F47" s="62">
        <f>SUM(F48:F52)</f>
        <v>123646</v>
      </c>
      <c r="G47" s="62">
        <f>SUM(G48:G52)</f>
        <v>369727.70999999996</v>
      </c>
      <c r="H47" s="64">
        <f>G47/F47*100</f>
        <v>299.02116526211927</v>
      </c>
      <c r="I47" s="63">
        <f t="shared" si="1"/>
        <v>13655225.359999999</v>
      </c>
      <c r="J47" s="63">
        <f t="shared" si="2"/>
        <v>12515140.609999999</v>
      </c>
      <c r="K47" s="64">
        <f t="shared" si="3"/>
        <v>91.650926880052609</v>
      </c>
    </row>
    <row r="48" spans="1:11" x14ac:dyDescent="0.2">
      <c r="A48" s="20" t="s">
        <v>304</v>
      </c>
      <c r="B48" s="21" t="s">
        <v>152</v>
      </c>
      <c r="C48" s="65">
        <v>3808550</v>
      </c>
      <c r="D48" s="65">
        <v>3669943.13</v>
      </c>
      <c r="E48" s="66">
        <f t="shared" si="0"/>
        <v>96.360639350934079</v>
      </c>
      <c r="F48" s="65">
        <v>49920</v>
      </c>
      <c r="G48" s="65">
        <v>202667.71</v>
      </c>
      <c r="H48" s="68">
        <f>G48/F48*100</f>
        <v>405.98499599358979</v>
      </c>
      <c r="I48" s="66">
        <f t="shared" si="1"/>
        <v>3858470</v>
      </c>
      <c r="J48" s="66">
        <f t="shared" si="2"/>
        <v>3872610.84</v>
      </c>
      <c r="K48" s="68">
        <f t="shared" si="3"/>
        <v>100.36648827125778</v>
      </c>
    </row>
    <row r="49" spans="1:11" x14ac:dyDescent="0.2">
      <c r="A49" s="20" t="s">
        <v>305</v>
      </c>
      <c r="B49" s="21" t="s">
        <v>153</v>
      </c>
      <c r="C49" s="65">
        <v>296100</v>
      </c>
      <c r="D49" s="65">
        <v>243964.64</v>
      </c>
      <c r="E49" s="66">
        <f t="shared" si="0"/>
        <v>82.392651131374535</v>
      </c>
      <c r="F49" s="65">
        <v>6000</v>
      </c>
      <c r="G49" s="65">
        <v>0</v>
      </c>
      <c r="H49" s="68">
        <f>G49/F49*100</f>
        <v>0</v>
      </c>
      <c r="I49" s="66">
        <f t="shared" si="1"/>
        <v>302100</v>
      </c>
      <c r="J49" s="66">
        <f t="shared" si="2"/>
        <v>243964.64</v>
      </c>
      <c r="K49" s="68">
        <f t="shared" si="3"/>
        <v>80.756252896391928</v>
      </c>
    </row>
    <row r="50" spans="1:11" ht="25.5" x14ac:dyDescent="0.2">
      <c r="A50" s="20" t="s">
        <v>306</v>
      </c>
      <c r="B50" s="21" t="s">
        <v>154</v>
      </c>
      <c r="C50" s="65">
        <v>8801829.3599999994</v>
      </c>
      <c r="D50" s="65">
        <v>7733392.4700000007</v>
      </c>
      <c r="E50" s="66">
        <f t="shared" si="0"/>
        <v>87.861195141370033</v>
      </c>
      <c r="F50" s="65">
        <v>67726</v>
      </c>
      <c r="G50" s="65">
        <v>167060</v>
      </c>
      <c r="H50" s="68">
        <f>G50/F50*100</f>
        <v>246.67040722912913</v>
      </c>
      <c r="I50" s="66">
        <f t="shared" si="1"/>
        <v>8869555.3599999994</v>
      </c>
      <c r="J50" s="66">
        <f t="shared" si="2"/>
        <v>7900452.4700000007</v>
      </c>
      <c r="K50" s="68">
        <f t="shared" si="3"/>
        <v>89.073827822638464</v>
      </c>
    </row>
    <row r="51" spans="1:11" ht="25.5" x14ac:dyDescent="0.2">
      <c r="A51" s="20" t="s">
        <v>307</v>
      </c>
      <c r="B51" s="21" t="s">
        <v>155</v>
      </c>
      <c r="C51" s="65">
        <v>545100</v>
      </c>
      <c r="D51" s="65">
        <v>456858.06</v>
      </c>
      <c r="E51" s="66">
        <f t="shared" si="0"/>
        <v>83.811788662630704</v>
      </c>
      <c r="F51" s="69"/>
      <c r="G51" s="69"/>
      <c r="H51" s="69"/>
      <c r="I51" s="66">
        <f t="shared" si="1"/>
        <v>545100</v>
      </c>
      <c r="J51" s="66">
        <f t="shared" si="2"/>
        <v>456858.06</v>
      </c>
      <c r="K51" s="68">
        <f t="shared" si="3"/>
        <v>83.811788662630704</v>
      </c>
    </row>
    <row r="52" spans="1:11" x14ac:dyDescent="0.2">
      <c r="A52" s="20" t="s">
        <v>308</v>
      </c>
      <c r="B52" s="21" t="s">
        <v>156</v>
      </c>
      <c r="C52" s="65">
        <v>80000</v>
      </c>
      <c r="D52" s="65">
        <v>41254.6</v>
      </c>
      <c r="E52" s="66">
        <f t="shared" si="0"/>
        <v>51.568249999999992</v>
      </c>
      <c r="F52" s="69"/>
      <c r="G52" s="69"/>
      <c r="H52" s="69"/>
      <c r="I52" s="66">
        <f t="shared" si="1"/>
        <v>80000</v>
      </c>
      <c r="J52" s="66">
        <f t="shared" si="2"/>
        <v>41254.6</v>
      </c>
      <c r="K52" s="68">
        <f t="shared" si="3"/>
        <v>51.568249999999992</v>
      </c>
    </row>
    <row r="53" spans="1:11" x14ac:dyDescent="0.2">
      <c r="A53" s="22" t="s">
        <v>157</v>
      </c>
      <c r="B53" s="23" t="s">
        <v>158</v>
      </c>
      <c r="C53" s="62">
        <f>SUM(C54:C58)</f>
        <v>5902210</v>
      </c>
      <c r="D53" s="62">
        <f>SUM(D54:D58)</f>
        <v>5718349.9000000004</v>
      </c>
      <c r="E53" s="63">
        <f t="shared" si="0"/>
        <v>96.884893963447595</v>
      </c>
      <c r="F53" s="62">
        <f>SUM(F54:F58)</f>
        <v>70000</v>
      </c>
      <c r="G53" s="62">
        <f>SUM(G54:G58)</f>
        <v>69314</v>
      </c>
      <c r="H53" s="64">
        <f>G53/F53*100</f>
        <v>99.02</v>
      </c>
      <c r="I53" s="63">
        <f t="shared" si="1"/>
        <v>5972210</v>
      </c>
      <c r="J53" s="63">
        <f t="shared" si="2"/>
        <v>5787663.9000000004</v>
      </c>
      <c r="K53" s="64">
        <f t="shared" si="3"/>
        <v>96.909919443556078</v>
      </c>
    </row>
    <row r="54" spans="1:11" ht="25.5" x14ac:dyDescent="0.2">
      <c r="A54" s="20" t="s">
        <v>309</v>
      </c>
      <c r="B54" s="21" t="s">
        <v>159</v>
      </c>
      <c r="C54" s="65">
        <v>308400</v>
      </c>
      <c r="D54" s="65">
        <v>305102.94</v>
      </c>
      <c r="E54" s="66">
        <f t="shared" si="0"/>
        <v>98.930914396887161</v>
      </c>
      <c r="F54" s="69"/>
      <c r="G54" s="69"/>
      <c r="H54" s="69"/>
      <c r="I54" s="66">
        <f t="shared" si="1"/>
        <v>308400</v>
      </c>
      <c r="J54" s="66">
        <f t="shared" si="2"/>
        <v>305102.94</v>
      </c>
      <c r="K54" s="68">
        <f t="shared" si="3"/>
        <v>98.930914396887161</v>
      </c>
    </row>
    <row r="55" spans="1:11" ht="25.5" x14ac:dyDescent="0.2">
      <c r="A55" s="20" t="s">
        <v>310</v>
      </c>
      <c r="B55" s="21" t="s">
        <v>160</v>
      </c>
      <c r="C55" s="65">
        <v>76000</v>
      </c>
      <c r="D55" s="65">
        <v>59554</v>
      </c>
      <c r="E55" s="66">
        <f t="shared" si="0"/>
        <v>78.360526315789471</v>
      </c>
      <c r="F55" s="69"/>
      <c r="G55" s="69"/>
      <c r="H55" s="69"/>
      <c r="I55" s="66">
        <f t="shared" si="1"/>
        <v>76000</v>
      </c>
      <c r="J55" s="66">
        <f t="shared" si="2"/>
        <v>59554</v>
      </c>
      <c r="K55" s="68">
        <f t="shared" si="3"/>
        <v>78.360526315789471</v>
      </c>
    </row>
    <row r="56" spans="1:11" ht="25.5" x14ac:dyDescent="0.2">
      <c r="A56" s="20" t="s">
        <v>311</v>
      </c>
      <c r="B56" s="21" t="s">
        <v>161</v>
      </c>
      <c r="C56" s="65">
        <v>1618400</v>
      </c>
      <c r="D56" s="65">
        <v>1530506.75</v>
      </c>
      <c r="E56" s="66">
        <f t="shared" si="0"/>
        <v>94.569126915472069</v>
      </c>
      <c r="F56" s="69"/>
      <c r="G56" s="69"/>
      <c r="H56" s="69"/>
      <c r="I56" s="66">
        <f t="shared" si="1"/>
        <v>1618400</v>
      </c>
      <c r="J56" s="66">
        <f t="shared" si="2"/>
        <v>1530506.75</v>
      </c>
      <c r="K56" s="68">
        <f t="shared" si="3"/>
        <v>94.569126915472069</v>
      </c>
    </row>
    <row r="57" spans="1:11" ht="38.25" x14ac:dyDescent="0.2">
      <c r="A57" s="20" t="s">
        <v>312</v>
      </c>
      <c r="B57" s="21" t="s">
        <v>162</v>
      </c>
      <c r="C57" s="65">
        <v>3349410</v>
      </c>
      <c r="D57" s="65">
        <v>3273676.21</v>
      </c>
      <c r="E57" s="66">
        <f t="shared" si="0"/>
        <v>97.738891625689291</v>
      </c>
      <c r="F57" s="65">
        <v>70000</v>
      </c>
      <c r="G57" s="65">
        <v>69314</v>
      </c>
      <c r="H57" s="68">
        <f>G57/F57*100</f>
        <v>99.02</v>
      </c>
      <c r="I57" s="66">
        <f t="shared" si="1"/>
        <v>3419410</v>
      </c>
      <c r="J57" s="66">
        <f t="shared" si="2"/>
        <v>3342990.21</v>
      </c>
      <c r="K57" s="68">
        <f t="shared" si="3"/>
        <v>97.765117666498028</v>
      </c>
    </row>
    <row r="58" spans="1:11" ht="29.25" customHeight="1" x14ac:dyDescent="0.2">
      <c r="A58" s="20" t="s">
        <v>318</v>
      </c>
      <c r="B58" s="21" t="s">
        <v>163</v>
      </c>
      <c r="C58" s="65">
        <v>550000</v>
      </c>
      <c r="D58" s="65">
        <v>549510</v>
      </c>
      <c r="E58" s="66">
        <f t="shared" si="0"/>
        <v>99.910909090909101</v>
      </c>
      <c r="F58" s="69"/>
      <c r="G58" s="69"/>
      <c r="H58" s="69"/>
      <c r="I58" s="66">
        <f t="shared" si="1"/>
        <v>550000</v>
      </c>
      <c r="J58" s="66">
        <f t="shared" si="2"/>
        <v>549510</v>
      </c>
      <c r="K58" s="68">
        <f t="shared" si="3"/>
        <v>99.910909090909101</v>
      </c>
    </row>
    <row r="59" spans="1:11" x14ac:dyDescent="0.2">
      <c r="A59" s="22" t="s">
        <v>164</v>
      </c>
      <c r="B59" s="23" t="s">
        <v>165</v>
      </c>
      <c r="C59" s="62">
        <f>SUM(C60:C65)</f>
        <v>10649328</v>
      </c>
      <c r="D59" s="62">
        <f>SUM(D60:D65)</f>
        <v>8866270.9900000002</v>
      </c>
      <c r="E59" s="63">
        <f t="shared" si="0"/>
        <v>83.256624173844585</v>
      </c>
      <c r="F59" s="62">
        <f>SUM(F60:F65)</f>
        <v>1650220</v>
      </c>
      <c r="G59" s="62">
        <f>SUM(G60:G65)</f>
        <v>5308260.09</v>
      </c>
      <c r="H59" s="64">
        <f>G59/F59*100</f>
        <v>321.66984341481736</v>
      </c>
      <c r="I59" s="63">
        <f t="shared" si="1"/>
        <v>12299548</v>
      </c>
      <c r="J59" s="63">
        <f t="shared" si="2"/>
        <v>14174531.08</v>
      </c>
      <c r="K59" s="64">
        <f t="shared" si="3"/>
        <v>115.24432507601092</v>
      </c>
    </row>
    <row r="60" spans="1:11" ht="25.5" hidden="1" x14ac:dyDescent="0.2">
      <c r="A60" s="20" t="s">
        <v>166</v>
      </c>
      <c r="B60" s="21" t="s">
        <v>167</v>
      </c>
      <c r="C60" s="65">
        <v>0</v>
      </c>
      <c r="D60" s="65">
        <v>0</v>
      </c>
      <c r="E60" s="66" t="e">
        <f t="shared" si="0"/>
        <v>#DIV/0!</v>
      </c>
      <c r="F60" s="65">
        <v>0</v>
      </c>
      <c r="G60" s="65">
        <v>0</v>
      </c>
      <c r="H60" s="68" t="e">
        <f>G60/F60*100</f>
        <v>#DIV/0!</v>
      </c>
      <c r="I60" s="66">
        <f t="shared" si="1"/>
        <v>0</v>
      </c>
      <c r="J60" s="66">
        <f t="shared" si="2"/>
        <v>0</v>
      </c>
      <c r="K60" s="68" t="e">
        <f t="shared" si="3"/>
        <v>#DIV/0!</v>
      </c>
    </row>
    <row r="61" spans="1:11" ht="25.5" x14ac:dyDescent="0.2">
      <c r="A61" s="20" t="s">
        <v>168</v>
      </c>
      <c r="B61" s="21" t="s">
        <v>169</v>
      </c>
      <c r="C61" s="65">
        <v>589000</v>
      </c>
      <c r="D61" s="65">
        <v>539972.16</v>
      </c>
      <c r="E61" s="66">
        <f t="shared" si="0"/>
        <v>91.676088285229213</v>
      </c>
      <c r="F61" s="65"/>
      <c r="G61" s="65"/>
      <c r="H61" s="68"/>
      <c r="I61" s="66">
        <f t="shared" si="1"/>
        <v>589000</v>
      </c>
      <c r="J61" s="66">
        <f t="shared" si="2"/>
        <v>539972.16</v>
      </c>
      <c r="K61" s="68">
        <f t="shared" si="3"/>
        <v>91.676088285229213</v>
      </c>
    </row>
    <row r="62" spans="1:11" ht="42" customHeight="1" x14ac:dyDescent="0.2">
      <c r="A62" s="32" t="s">
        <v>324</v>
      </c>
      <c r="B62" s="35" t="s">
        <v>325</v>
      </c>
      <c r="C62" s="65">
        <v>37200</v>
      </c>
      <c r="D62" s="65">
        <v>37147.760000000002</v>
      </c>
      <c r="E62" s="66">
        <f t="shared" si="0"/>
        <v>99.859569892473118</v>
      </c>
      <c r="F62" s="65">
        <v>1650220</v>
      </c>
      <c r="G62" s="65">
        <v>5308260.09</v>
      </c>
      <c r="H62" s="68">
        <f>G62/F62*100</f>
        <v>321.66984341481736</v>
      </c>
      <c r="I62" s="66">
        <f>F62+C62</f>
        <v>1687420</v>
      </c>
      <c r="J62" s="66">
        <f>G62+D62</f>
        <v>5345407.8499999996</v>
      </c>
      <c r="K62" s="68">
        <f>J62/I62*100</f>
        <v>316.77992734470376</v>
      </c>
    </row>
    <row r="63" spans="1:11" ht="15" customHeight="1" x14ac:dyDescent="0.2">
      <c r="A63" s="20" t="s">
        <v>170</v>
      </c>
      <c r="B63" s="21" t="s">
        <v>171</v>
      </c>
      <c r="C63" s="65">
        <v>9704571</v>
      </c>
      <c r="D63" s="65">
        <v>7970594.0700000003</v>
      </c>
      <c r="E63" s="66">
        <f t="shared" si="0"/>
        <v>82.132369066082362</v>
      </c>
      <c r="F63" s="65"/>
      <c r="G63" s="65"/>
      <c r="H63" s="68"/>
      <c r="I63" s="66">
        <f t="shared" si="1"/>
        <v>9704571</v>
      </c>
      <c r="J63" s="66">
        <f t="shared" si="2"/>
        <v>7970594.0700000003</v>
      </c>
      <c r="K63" s="68">
        <f t="shared" si="3"/>
        <v>82.132369066082362</v>
      </c>
    </row>
    <row r="64" spans="1:11" ht="69" customHeight="1" x14ac:dyDescent="0.2">
      <c r="A64" s="32" t="s">
        <v>272</v>
      </c>
      <c r="B64" s="37" t="s">
        <v>343</v>
      </c>
      <c r="C64" s="65">
        <v>318557</v>
      </c>
      <c r="D64" s="65">
        <v>318557</v>
      </c>
      <c r="E64" s="66">
        <f t="shared" si="0"/>
        <v>100</v>
      </c>
      <c r="F64" s="69"/>
      <c r="G64" s="69"/>
      <c r="H64" s="69"/>
      <c r="I64" s="66">
        <f>F64+C64</f>
        <v>318557</v>
      </c>
      <c r="J64" s="66">
        <f>G64+D64</f>
        <v>318557</v>
      </c>
      <c r="K64" s="68">
        <f>J64/I64*100</f>
        <v>100</v>
      </c>
    </row>
    <row r="65" spans="1:11" ht="34.5" hidden="1" customHeight="1" x14ac:dyDescent="0.2">
      <c r="A65" s="20" t="s">
        <v>172</v>
      </c>
      <c r="B65" s="21" t="s">
        <v>173</v>
      </c>
      <c r="C65" s="65"/>
      <c r="D65" s="65"/>
      <c r="E65" s="66"/>
      <c r="F65" s="65">
        <v>0</v>
      </c>
      <c r="G65" s="65"/>
      <c r="H65" s="68" t="e">
        <f>G65/F65*100</f>
        <v>#DIV/0!</v>
      </c>
      <c r="I65" s="66">
        <f t="shared" si="1"/>
        <v>0</v>
      </c>
      <c r="J65" s="66">
        <f t="shared" si="2"/>
        <v>0</v>
      </c>
      <c r="K65" s="68" t="e">
        <f t="shared" si="3"/>
        <v>#DIV/0!</v>
      </c>
    </row>
    <row r="66" spans="1:11" ht="21.75" hidden="1" customHeight="1" x14ac:dyDescent="0.2">
      <c r="A66" s="20" t="s">
        <v>174</v>
      </c>
      <c r="B66" s="21" t="s">
        <v>175</v>
      </c>
      <c r="C66" s="65"/>
      <c r="D66" s="65"/>
      <c r="E66" s="66" t="e">
        <f t="shared" si="0"/>
        <v>#DIV/0!</v>
      </c>
      <c r="F66" s="65"/>
      <c r="G66" s="65"/>
      <c r="H66" s="68" t="e">
        <f>G66/F66*100</f>
        <v>#DIV/0!</v>
      </c>
      <c r="I66" s="66">
        <f t="shared" si="1"/>
        <v>0</v>
      </c>
      <c r="J66" s="66">
        <f t="shared" si="2"/>
        <v>0</v>
      </c>
      <c r="K66" s="68" t="e">
        <f t="shared" si="3"/>
        <v>#DIV/0!</v>
      </c>
    </row>
    <row r="67" spans="1:11" x14ac:dyDescent="0.2">
      <c r="A67" s="22" t="s">
        <v>176</v>
      </c>
      <c r="B67" s="23" t="s">
        <v>351</v>
      </c>
      <c r="C67" s="62">
        <f>SUM(C68:C88)</f>
        <v>3521000</v>
      </c>
      <c r="D67" s="62">
        <f>SUM(D68:D88)</f>
        <v>2178428</v>
      </c>
      <c r="E67" s="63">
        <f t="shared" si="0"/>
        <v>61.869582504970175</v>
      </c>
      <c r="F67" s="62">
        <f>SUM(F68:F88)</f>
        <v>20482798.689999998</v>
      </c>
      <c r="G67" s="62">
        <f>SUM(G68:G88)</f>
        <v>4085661.6</v>
      </c>
      <c r="H67" s="64">
        <f>G67/F67*100</f>
        <v>19.946793706441493</v>
      </c>
      <c r="I67" s="63">
        <f t="shared" si="1"/>
        <v>24003798.689999998</v>
      </c>
      <c r="J67" s="63">
        <f t="shared" si="2"/>
        <v>6264089.5999999996</v>
      </c>
      <c r="K67" s="64">
        <f t="shared" si="3"/>
        <v>26.096242852634923</v>
      </c>
    </row>
    <row r="68" spans="1:11" ht="24" customHeight="1" x14ac:dyDescent="0.2">
      <c r="A68" s="20" t="s">
        <v>177</v>
      </c>
      <c r="B68" s="21" t="s">
        <v>178</v>
      </c>
      <c r="C68" s="65">
        <v>125000</v>
      </c>
      <c r="D68" s="65">
        <v>0</v>
      </c>
      <c r="E68" s="66">
        <f t="shared" si="0"/>
        <v>0</v>
      </c>
      <c r="F68" s="65">
        <v>1349000</v>
      </c>
      <c r="G68" s="65">
        <v>48996</v>
      </c>
      <c r="H68" s="68">
        <f>G68/F68*100</f>
        <v>3.6320237212750186</v>
      </c>
      <c r="I68" s="66">
        <f t="shared" si="1"/>
        <v>1474000</v>
      </c>
      <c r="J68" s="66">
        <f t="shared" si="2"/>
        <v>48996</v>
      </c>
      <c r="K68" s="68">
        <f t="shared" si="3"/>
        <v>3.3240162822252373</v>
      </c>
    </row>
    <row r="69" spans="1:11" ht="25.5" x14ac:dyDescent="0.2">
      <c r="A69" s="20" t="s">
        <v>193</v>
      </c>
      <c r="B69" s="21" t="s">
        <v>194</v>
      </c>
      <c r="C69" s="67"/>
      <c r="D69" s="67"/>
      <c r="E69" s="66"/>
      <c r="F69" s="65">
        <v>1588183</v>
      </c>
      <c r="G69" s="65">
        <v>289779.59999999998</v>
      </c>
      <c r="H69" s="68">
        <f>G69/F69*100</f>
        <v>18.245982988106533</v>
      </c>
      <c r="I69" s="66">
        <f t="shared" si="1"/>
        <v>1588183</v>
      </c>
      <c r="J69" s="66">
        <f t="shared" si="2"/>
        <v>289779.59999999998</v>
      </c>
      <c r="K69" s="68">
        <f t="shared" si="3"/>
        <v>18.245982988106533</v>
      </c>
    </row>
    <row r="70" spans="1:11" ht="21" customHeight="1" x14ac:dyDescent="0.2">
      <c r="A70" s="20" t="s">
        <v>196</v>
      </c>
      <c r="B70" s="21" t="s">
        <v>197</v>
      </c>
      <c r="C70" s="67"/>
      <c r="D70" s="67"/>
      <c r="E70" s="66"/>
      <c r="F70" s="65">
        <v>1986</v>
      </c>
      <c r="G70" s="65">
        <v>1986</v>
      </c>
      <c r="H70" s="68">
        <f t="shared" ref="H70:H95" si="6">G70/F70*100</f>
        <v>100</v>
      </c>
      <c r="I70" s="66">
        <f t="shared" si="1"/>
        <v>1986</v>
      </c>
      <c r="J70" s="66">
        <f t="shared" si="2"/>
        <v>1986</v>
      </c>
      <c r="K70" s="68">
        <f t="shared" si="3"/>
        <v>100</v>
      </c>
    </row>
    <row r="71" spans="1:11" ht="29.25" customHeight="1" x14ac:dyDescent="0.2">
      <c r="A71" s="20" t="s">
        <v>198</v>
      </c>
      <c r="B71" s="21" t="s">
        <v>199</v>
      </c>
      <c r="C71" s="67"/>
      <c r="D71" s="67"/>
      <c r="E71" s="66"/>
      <c r="F71" s="65">
        <v>76100</v>
      </c>
      <c r="G71" s="65">
        <v>65366.2</v>
      </c>
      <c r="H71" s="68">
        <f t="shared" si="6"/>
        <v>85.895137976346916</v>
      </c>
      <c r="I71" s="66">
        <f t="shared" si="1"/>
        <v>76100</v>
      </c>
      <c r="J71" s="66">
        <f t="shared" si="2"/>
        <v>65366.2</v>
      </c>
      <c r="K71" s="68">
        <f t="shared" si="3"/>
        <v>85.895137976346916</v>
      </c>
    </row>
    <row r="72" spans="1:11" ht="18" customHeight="1" x14ac:dyDescent="0.2">
      <c r="A72" s="20" t="s">
        <v>200</v>
      </c>
      <c r="B72" s="21" t="s">
        <v>201</v>
      </c>
      <c r="C72" s="67"/>
      <c r="D72" s="67"/>
      <c r="E72" s="66"/>
      <c r="F72" s="65">
        <v>30000</v>
      </c>
      <c r="G72" s="65">
        <v>28324.52</v>
      </c>
      <c r="H72" s="68">
        <f t="shared" si="6"/>
        <v>94.415066666666675</v>
      </c>
      <c r="I72" s="66">
        <f t="shared" si="1"/>
        <v>30000</v>
      </c>
      <c r="J72" s="66">
        <f t="shared" si="2"/>
        <v>28324.52</v>
      </c>
      <c r="K72" s="68">
        <f t="shared" si="3"/>
        <v>94.415066666666675</v>
      </c>
    </row>
    <row r="73" spans="1:11" ht="29.25" customHeight="1" x14ac:dyDescent="0.2">
      <c r="A73" s="32" t="s">
        <v>319</v>
      </c>
      <c r="B73" s="35" t="s">
        <v>320</v>
      </c>
      <c r="C73" s="67"/>
      <c r="D73" s="67"/>
      <c r="E73" s="66"/>
      <c r="F73" s="65">
        <v>500000</v>
      </c>
      <c r="G73" s="65">
        <v>0</v>
      </c>
      <c r="H73" s="68">
        <f t="shared" si="6"/>
        <v>0</v>
      </c>
      <c r="I73" s="66">
        <f>F73+C73</f>
        <v>500000</v>
      </c>
      <c r="J73" s="66">
        <f>G73+D73</f>
        <v>0</v>
      </c>
      <c r="K73" s="68">
        <f>J73/I73*100</f>
        <v>0</v>
      </c>
    </row>
    <row r="74" spans="1:11" ht="25.5" x14ac:dyDescent="0.2">
      <c r="A74" s="20" t="s">
        <v>202</v>
      </c>
      <c r="B74" s="21" t="s">
        <v>203</v>
      </c>
      <c r="C74" s="67"/>
      <c r="D74" s="67"/>
      <c r="E74" s="66"/>
      <c r="F74" s="65">
        <v>480000</v>
      </c>
      <c r="G74" s="65">
        <v>124254</v>
      </c>
      <c r="H74" s="68">
        <f t="shared" si="6"/>
        <v>25.88625</v>
      </c>
      <c r="I74" s="66">
        <f t="shared" si="1"/>
        <v>480000</v>
      </c>
      <c r="J74" s="66">
        <f t="shared" si="2"/>
        <v>124254</v>
      </c>
      <c r="K74" s="68">
        <f t="shared" si="3"/>
        <v>25.88625</v>
      </c>
    </row>
    <row r="75" spans="1:11" ht="39.75" customHeight="1" x14ac:dyDescent="0.2">
      <c r="A75" s="32" t="s">
        <v>268</v>
      </c>
      <c r="B75" s="37" t="s">
        <v>269</v>
      </c>
      <c r="C75" s="67"/>
      <c r="D75" s="67"/>
      <c r="E75" s="66"/>
      <c r="F75" s="65">
        <v>144390.69</v>
      </c>
      <c r="G75" s="65">
        <v>0</v>
      </c>
      <c r="H75" s="68">
        <f t="shared" si="6"/>
        <v>0</v>
      </c>
      <c r="I75" s="66">
        <f>F75+C75</f>
        <v>144390.69</v>
      </c>
      <c r="J75" s="66">
        <f>G75+D75</f>
        <v>0</v>
      </c>
      <c r="K75" s="68">
        <f>J75/I75*100</f>
        <v>0</v>
      </c>
    </row>
    <row r="76" spans="1:11" ht="27.75" customHeight="1" x14ac:dyDescent="0.2">
      <c r="A76" s="32" t="s">
        <v>273</v>
      </c>
      <c r="B76" s="37" t="s">
        <v>274</v>
      </c>
      <c r="C76" s="65"/>
      <c r="D76" s="65"/>
      <c r="E76" s="66"/>
      <c r="F76" s="65">
        <v>310000</v>
      </c>
      <c r="G76" s="65">
        <v>263335.77</v>
      </c>
      <c r="H76" s="68">
        <f t="shared" si="6"/>
        <v>84.947022580645168</v>
      </c>
      <c r="I76" s="66">
        <f t="shared" si="1"/>
        <v>310000</v>
      </c>
      <c r="J76" s="66">
        <f t="shared" si="2"/>
        <v>263335.77</v>
      </c>
      <c r="K76" s="68">
        <f t="shared" si="3"/>
        <v>84.947022580645168</v>
      </c>
    </row>
    <row r="77" spans="1:11" ht="38.25" x14ac:dyDescent="0.2">
      <c r="A77" s="32" t="s">
        <v>179</v>
      </c>
      <c r="B77" s="35" t="s">
        <v>180</v>
      </c>
      <c r="C77" s="65">
        <v>2946000</v>
      </c>
      <c r="D77" s="65">
        <v>1964337</v>
      </c>
      <c r="E77" s="66">
        <f>D77/C77*100</f>
        <v>66.678105906313647</v>
      </c>
      <c r="F77" s="65">
        <v>3850000</v>
      </c>
      <c r="G77" s="65">
        <v>31077.52</v>
      </c>
      <c r="H77" s="68">
        <f t="shared" si="6"/>
        <v>0.80720831168831164</v>
      </c>
      <c r="I77" s="66">
        <f t="shared" ref="I77:J80" si="7">F77+C77</f>
        <v>6796000</v>
      </c>
      <c r="J77" s="66">
        <f t="shared" si="7"/>
        <v>1995414.52</v>
      </c>
      <c r="K77" s="68">
        <f>J77/I77*100</f>
        <v>29.361602707474987</v>
      </c>
    </row>
    <row r="78" spans="1:11" ht="43.5" customHeight="1" x14ac:dyDescent="0.2">
      <c r="A78" s="32" t="s">
        <v>330</v>
      </c>
      <c r="B78" s="35" t="s">
        <v>331</v>
      </c>
      <c r="C78" s="65"/>
      <c r="D78" s="65"/>
      <c r="E78" s="66"/>
      <c r="F78" s="65">
        <v>6000000</v>
      </c>
      <c r="G78" s="65"/>
      <c r="H78" s="68">
        <f t="shared" si="6"/>
        <v>0</v>
      </c>
      <c r="I78" s="66">
        <f>F78+C78</f>
        <v>6000000</v>
      </c>
      <c r="J78" s="66">
        <f>G78+D78</f>
        <v>0</v>
      </c>
      <c r="K78" s="68">
        <f>J78/I78*100</f>
        <v>0</v>
      </c>
    </row>
    <row r="79" spans="1:11" ht="27.75" customHeight="1" x14ac:dyDescent="0.2">
      <c r="A79" s="32" t="s">
        <v>275</v>
      </c>
      <c r="B79" s="37" t="s">
        <v>276</v>
      </c>
      <c r="C79" s="65">
        <v>40000</v>
      </c>
      <c r="D79" s="65">
        <v>0</v>
      </c>
      <c r="E79" s="66">
        <f>D79/C79*100</f>
        <v>0</v>
      </c>
      <c r="F79" s="65"/>
      <c r="G79" s="65"/>
      <c r="H79" s="68"/>
      <c r="I79" s="66">
        <f t="shared" si="7"/>
        <v>40000</v>
      </c>
      <c r="J79" s="66">
        <f t="shared" si="7"/>
        <v>0</v>
      </c>
      <c r="K79" s="68">
        <f>J79/I79*100</f>
        <v>0</v>
      </c>
    </row>
    <row r="80" spans="1:11" ht="25.5" x14ac:dyDescent="0.2">
      <c r="A80" s="32" t="s">
        <v>204</v>
      </c>
      <c r="B80" s="37" t="s">
        <v>205</v>
      </c>
      <c r="C80" s="67"/>
      <c r="D80" s="67"/>
      <c r="E80" s="66"/>
      <c r="F80" s="65">
        <v>50000</v>
      </c>
      <c r="G80" s="65">
        <v>9600</v>
      </c>
      <c r="H80" s="68">
        <f t="shared" si="6"/>
        <v>19.2</v>
      </c>
      <c r="I80" s="66">
        <f t="shared" si="7"/>
        <v>50000</v>
      </c>
      <c r="J80" s="66">
        <f t="shared" si="7"/>
        <v>9600</v>
      </c>
      <c r="K80" s="68">
        <f>J80/I80*100</f>
        <v>19.2</v>
      </c>
    </row>
    <row r="81" spans="1:11" ht="25.5" x14ac:dyDescent="0.2">
      <c r="A81" s="32" t="s">
        <v>206</v>
      </c>
      <c r="B81" s="35" t="s">
        <v>207</v>
      </c>
      <c r="C81" s="65"/>
      <c r="D81" s="65"/>
      <c r="E81" s="66"/>
      <c r="F81" s="65">
        <v>1734999</v>
      </c>
      <c r="G81" s="65">
        <v>1017240</v>
      </c>
      <c r="H81" s="68">
        <f t="shared" si="6"/>
        <v>58.630581343274542</v>
      </c>
      <c r="I81" s="66">
        <f t="shared" ref="I81:I103" si="8">F81+C81</f>
        <v>1734999</v>
      </c>
      <c r="J81" s="66">
        <f t="shared" ref="J81:J103" si="9">G81+D81</f>
        <v>1017240</v>
      </c>
      <c r="K81" s="68">
        <f t="shared" ref="K81:K134" si="10">J81/I81*100</f>
        <v>58.630581343274542</v>
      </c>
    </row>
    <row r="82" spans="1:11" ht="25.5" x14ac:dyDescent="0.2">
      <c r="A82" s="32" t="s">
        <v>277</v>
      </c>
      <c r="B82" s="35" t="s">
        <v>278</v>
      </c>
      <c r="C82" s="65">
        <v>175000</v>
      </c>
      <c r="D82" s="65">
        <v>173691</v>
      </c>
      <c r="E82" s="66">
        <f>D82/C82*100</f>
        <v>99.251999999999995</v>
      </c>
      <c r="F82" s="65"/>
      <c r="G82" s="65"/>
      <c r="H82" s="68"/>
      <c r="I82" s="66">
        <f t="shared" si="8"/>
        <v>175000</v>
      </c>
      <c r="J82" s="66">
        <f t="shared" si="9"/>
        <v>173691</v>
      </c>
      <c r="K82" s="68">
        <f t="shared" si="10"/>
        <v>99.251999999999995</v>
      </c>
    </row>
    <row r="83" spans="1:11" ht="82.5" customHeight="1" x14ac:dyDescent="0.2">
      <c r="A83" s="32">
        <v>117691</v>
      </c>
      <c r="B83" s="37" t="s">
        <v>282</v>
      </c>
      <c r="C83" s="65"/>
      <c r="D83" s="65"/>
      <c r="E83" s="66"/>
      <c r="F83" s="65">
        <v>299999</v>
      </c>
      <c r="G83" s="65"/>
      <c r="H83" s="68">
        <f t="shared" si="6"/>
        <v>0</v>
      </c>
      <c r="I83" s="66">
        <f>F83+C83</f>
        <v>299999</v>
      </c>
      <c r="J83" s="66">
        <f>G83+D83</f>
        <v>0</v>
      </c>
      <c r="K83" s="68">
        <f>J83/I83*100</f>
        <v>0</v>
      </c>
    </row>
    <row r="84" spans="1:11" x14ac:dyDescent="0.2">
      <c r="A84" s="32" t="s">
        <v>279</v>
      </c>
      <c r="B84" s="37" t="s">
        <v>280</v>
      </c>
      <c r="C84" s="65">
        <v>235000</v>
      </c>
      <c r="D84" s="65">
        <v>40400</v>
      </c>
      <c r="E84" s="66">
        <f>D84/C84*100</f>
        <v>17.191489361702128</v>
      </c>
      <c r="F84" s="65"/>
      <c r="G84" s="65"/>
      <c r="H84" s="68"/>
      <c r="I84" s="66">
        <f t="shared" si="8"/>
        <v>235000</v>
      </c>
      <c r="J84" s="66">
        <f t="shared" si="9"/>
        <v>40400</v>
      </c>
      <c r="K84" s="68">
        <f t="shared" si="10"/>
        <v>17.191489361702128</v>
      </c>
    </row>
    <row r="85" spans="1:11" ht="24.75" customHeight="1" x14ac:dyDescent="0.2">
      <c r="A85" s="40" t="s">
        <v>332</v>
      </c>
      <c r="B85" s="35" t="s">
        <v>195</v>
      </c>
      <c r="C85" s="67"/>
      <c r="D85" s="67"/>
      <c r="E85" s="66"/>
      <c r="F85" s="65">
        <v>3526410</v>
      </c>
      <c r="G85" s="65">
        <v>1880701.99</v>
      </c>
      <c r="H85" s="68">
        <f t="shared" si="6"/>
        <v>53.331915177191533</v>
      </c>
      <c r="I85" s="66">
        <f t="shared" si="8"/>
        <v>3526410</v>
      </c>
      <c r="J85" s="66">
        <f t="shared" si="9"/>
        <v>1880701.99</v>
      </c>
      <c r="K85" s="68">
        <f t="shared" si="10"/>
        <v>53.331915177191533</v>
      </c>
    </row>
    <row r="86" spans="1:11" ht="26.25" customHeight="1" x14ac:dyDescent="0.2">
      <c r="A86" s="40" t="s">
        <v>333</v>
      </c>
      <c r="B86" s="35" t="s">
        <v>199</v>
      </c>
      <c r="C86" s="67"/>
      <c r="D86" s="67"/>
      <c r="E86" s="66"/>
      <c r="F86" s="65">
        <v>325000</v>
      </c>
      <c r="G86" s="65">
        <v>325000</v>
      </c>
      <c r="H86" s="68">
        <f t="shared" si="6"/>
        <v>100</v>
      </c>
      <c r="I86" s="66">
        <f t="shared" si="8"/>
        <v>325000</v>
      </c>
      <c r="J86" s="66">
        <f t="shared" si="9"/>
        <v>325000</v>
      </c>
      <c r="K86" s="68">
        <f t="shared" si="10"/>
        <v>100</v>
      </c>
    </row>
    <row r="87" spans="1:11" ht="24.75" customHeight="1" x14ac:dyDescent="0.2">
      <c r="A87" s="40" t="s">
        <v>334</v>
      </c>
      <c r="B87" s="35" t="s">
        <v>203</v>
      </c>
      <c r="C87" s="67"/>
      <c r="D87" s="67"/>
      <c r="E87" s="66"/>
      <c r="F87" s="65">
        <v>45000</v>
      </c>
      <c r="G87" s="65">
        <v>0</v>
      </c>
      <c r="H87" s="68">
        <f>G87/F87*100</f>
        <v>0</v>
      </c>
      <c r="I87" s="66">
        <f>F87+C87</f>
        <v>45000</v>
      </c>
      <c r="J87" s="66">
        <f>G87+D87</f>
        <v>0</v>
      </c>
      <c r="K87" s="68">
        <f>J87/I87*100</f>
        <v>0</v>
      </c>
    </row>
    <row r="88" spans="1:11" ht="42.75" customHeight="1" x14ac:dyDescent="0.2">
      <c r="A88" s="40" t="s">
        <v>335</v>
      </c>
      <c r="B88" s="35" t="s">
        <v>269</v>
      </c>
      <c r="C88" s="65"/>
      <c r="D88" s="65"/>
      <c r="E88" s="66"/>
      <c r="F88" s="65">
        <v>171731</v>
      </c>
      <c r="G88" s="65">
        <v>0</v>
      </c>
      <c r="H88" s="68">
        <f>G88/F88*100</f>
        <v>0</v>
      </c>
      <c r="I88" s="66">
        <f>F88+C88</f>
        <v>171731</v>
      </c>
      <c r="J88" s="66">
        <f>G88+D88</f>
        <v>0</v>
      </c>
      <c r="K88" s="68">
        <f>J88/I88*100</f>
        <v>0</v>
      </c>
    </row>
    <row r="89" spans="1:11" x14ac:dyDescent="0.2">
      <c r="A89" s="22" t="s">
        <v>181</v>
      </c>
      <c r="B89" s="23" t="s">
        <v>182</v>
      </c>
      <c r="C89" s="62">
        <f>SUM(C90:C97)</f>
        <v>5491233</v>
      </c>
      <c r="D89" s="62">
        <f>SUM(D90:D97)</f>
        <v>2729452.9000000004</v>
      </c>
      <c r="E89" s="63">
        <f t="shared" si="0"/>
        <v>49.705647165217727</v>
      </c>
      <c r="F89" s="62">
        <f>SUM(F90:F97)</f>
        <v>5716664</v>
      </c>
      <c r="G89" s="62">
        <f>SUM(G90:G97)</f>
        <v>4533167.79</v>
      </c>
      <c r="H89" s="64">
        <f>G89/F89*100</f>
        <v>79.297432733496322</v>
      </c>
      <c r="I89" s="63">
        <f t="shared" si="8"/>
        <v>11207897</v>
      </c>
      <c r="J89" s="63">
        <f t="shared" si="9"/>
        <v>7262620.6900000004</v>
      </c>
      <c r="K89" s="64">
        <f t="shared" si="10"/>
        <v>64.799138411068554</v>
      </c>
    </row>
    <row r="90" spans="1:11" ht="25.5" x14ac:dyDescent="0.2">
      <c r="A90" s="79" t="s">
        <v>326</v>
      </c>
      <c r="B90" s="80" t="s">
        <v>327</v>
      </c>
      <c r="C90" s="65">
        <v>2313797</v>
      </c>
      <c r="D90" s="65">
        <v>1772418.49</v>
      </c>
      <c r="E90" s="66">
        <f t="shared" si="0"/>
        <v>76.602160431533107</v>
      </c>
      <c r="F90" s="65">
        <v>4590664</v>
      </c>
      <c r="G90" s="65">
        <v>3504168.82</v>
      </c>
      <c r="H90" s="68">
        <f t="shared" si="6"/>
        <v>76.332504840258395</v>
      </c>
      <c r="I90" s="66">
        <f t="shared" ref="I90:J92" si="11">F90+C90</f>
        <v>6904461</v>
      </c>
      <c r="J90" s="66">
        <f t="shared" si="11"/>
        <v>5276587.3099999996</v>
      </c>
      <c r="K90" s="68">
        <f>J90/I90*100</f>
        <v>76.422870807728501</v>
      </c>
    </row>
    <row r="91" spans="1:11" x14ac:dyDescent="0.2">
      <c r="A91" s="79" t="s">
        <v>328</v>
      </c>
      <c r="B91" s="80" t="s">
        <v>329</v>
      </c>
      <c r="C91" s="65">
        <v>690000</v>
      </c>
      <c r="D91" s="65">
        <v>471394.69</v>
      </c>
      <c r="E91" s="66">
        <f t="shared" si="0"/>
        <v>68.318071014492759</v>
      </c>
      <c r="F91" s="65">
        <v>1000000</v>
      </c>
      <c r="G91" s="65">
        <v>903000</v>
      </c>
      <c r="H91" s="71"/>
      <c r="I91" s="66">
        <f t="shared" si="11"/>
        <v>1690000</v>
      </c>
      <c r="J91" s="66">
        <f t="shared" si="11"/>
        <v>1374394.69</v>
      </c>
      <c r="K91" s="68">
        <f>J91/I91*100</f>
        <v>81.32512958579882</v>
      </c>
    </row>
    <row r="92" spans="1:11" ht="29.25" customHeight="1" x14ac:dyDescent="0.2">
      <c r="A92" s="79" t="s">
        <v>284</v>
      </c>
      <c r="B92" s="81" t="s">
        <v>285</v>
      </c>
      <c r="C92" s="65">
        <v>150000</v>
      </c>
      <c r="D92" s="65">
        <v>60000</v>
      </c>
      <c r="E92" s="66">
        <f t="shared" si="0"/>
        <v>40</v>
      </c>
      <c r="F92" s="69"/>
      <c r="G92" s="69"/>
      <c r="H92" s="68"/>
      <c r="I92" s="66">
        <f t="shared" si="11"/>
        <v>150000</v>
      </c>
      <c r="J92" s="66">
        <f t="shared" si="11"/>
        <v>60000</v>
      </c>
      <c r="K92" s="68">
        <f>J92/I92*100</f>
        <v>40</v>
      </c>
    </row>
    <row r="93" spans="1:11" ht="0.75" hidden="1" customHeight="1" x14ac:dyDescent="0.2">
      <c r="A93" s="79" t="s">
        <v>328</v>
      </c>
      <c r="B93" s="80" t="s">
        <v>329</v>
      </c>
      <c r="C93" s="65"/>
      <c r="D93" s="65"/>
      <c r="E93" s="66"/>
      <c r="F93" s="65"/>
      <c r="G93" s="65"/>
      <c r="H93" s="68" t="e">
        <f t="shared" si="6"/>
        <v>#DIV/0!</v>
      </c>
      <c r="I93" s="66">
        <f>F93+C93</f>
        <v>0</v>
      </c>
      <c r="J93" s="66">
        <f>G93+D93</f>
        <v>0</v>
      </c>
      <c r="K93" s="68" t="e">
        <f>J93/I93*100</f>
        <v>#DIV/0!</v>
      </c>
    </row>
    <row r="94" spans="1:11" ht="19.5" customHeight="1" x14ac:dyDescent="0.2">
      <c r="A94" s="29" t="s">
        <v>208</v>
      </c>
      <c r="B94" s="30" t="s">
        <v>209</v>
      </c>
      <c r="C94" s="72"/>
      <c r="D94" s="72"/>
      <c r="E94" s="66"/>
      <c r="F94" s="65">
        <v>89000</v>
      </c>
      <c r="G94" s="65">
        <v>88998.97</v>
      </c>
      <c r="H94" s="68">
        <f t="shared" si="6"/>
        <v>99.998842696629225</v>
      </c>
      <c r="I94" s="66">
        <f t="shared" si="8"/>
        <v>89000</v>
      </c>
      <c r="J94" s="66">
        <f t="shared" si="9"/>
        <v>88998.97</v>
      </c>
      <c r="K94" s="68">
        <f t="shared" si="10"/>
        <v>99.998842696629225</v>
      </c>
    </row>
    <row r="95" spans="1:11" ht="25.5" x14ac:dyDescent="0.2">
      <c r="A95" s="79" t="s">
        <v>339</v>
      </c>
      <c r="B95" s="80" t="s">
        <v>340</v>
      </c>
      <c r="C95" s="65">
        <v>422336</v>
      </c>
      <c r="D95" s="65">
        <v>422336</v>
      </c>
      <c r="E95" s="66">
        <f t="shared" si="0"/>
        <v>100</v>
      </c>
      <c r="F95" s="65">
        <v>37000</v>
      </c>
      <c r="G95" s="65">
        <v>37000</v>
      </c>
      <c r="H95" s="68">
        <f t="shared" si="6"/>
        <v>100</v>
      </c>
      <c r="I95" s="66">
        <f>F95+C95</f>
        <v>459336</v>
      </c>
      <c r="J95" s="66">
        <f>G95+D95</f>
        <v>459336</v>
      </c>
      <c r="K95" s="68">
        <f>J95/I95*100</f>
        <v>100</v>
      </c>
    </row>
    <row r="96" spans="1:11" ht="25.5" x14ac:dyDescent="0.2">
      <c r="A96" s="79" t="s">
        <v>367</v>
      </c>
      <c r="B96" s="81" t="s">
        <v>368</v>
      </c>
      <c r="C96" s="65">
        <v>65100</v>
      </c>
      <c r="D96" s="65">
        <v>3303.72</v>
      </c>
      <c r="E96" s="66"/>
      <c r="F96" s="65"/>
      <c r="G96" s="65"/>
      <c r="H96" s="68"/>
      <c r="I96" s="66">
        <f>F96+C96</f>
        <v>65100</v>
      </c>
      <c r="J96" s="66">
        <f>G96+D96</f>
        <v>3303.72</v>
      </c>
      <c r="K96" s="68">
        <f>J96/I96*100</f>
        <v>5.0748387096774188</v>
      </c>
    </row>
    <row r="97" spans="1:11" ht="21.75" customHeight="1" x14ac:dyDescent="0.2">
      <c r="A97" s="29" t="s">
        <v>183</v>
      </c>
      <c r="B97" s="30" t="s">
        <v>184</v>
      </c>
      <c r="C97" s="65">
        <v>1850000</v>
      </c>
      <c r="D97" s="65">
        <v>0</v>
      </c>
      <c r="E97" s="66">
        <f t="shared" si="0"/>
        <v>0</v>
      </c>
      <c r="F97" s="69"/>
      <c r="G97" s="69"/>
      <c r="H97" s="68"/>
      <c r="I97" s="66">
        <f t="shared" si="8"/>
        <v>1850000</v>
      </c>
      <c r="J97" s="66">
        <f t="shared" si="9"/>
        <v>0</v>
      </c>
      <c r="K97" s="68">
        <f t="shared" si="10"/>
        <v>0</v>
      </c>
    </row>
    <row r="98" spans="1:11" ht="15.75" customHeight="1" x14ac:dyDescent="0.2">
      <c r="A98" s="22" t="s">
        <v>185</v>
      </c>
      <c r="B98" s="23" t="s">
        <v>186</v>
      </c>
      <c r="C98" s="62">
        <f>SUM(C99:C101)</f>
        <v>2537700</v>
      </c>
      <c r="D98" s="62">
        <f>SUM(D99:D101)</f>
        <v>2336244.91</v>
      </c>
      <c r="E98" s="63">
        <f t="shared" si="0"/>
        <v>92.06150884659337</v>
      </c>
      <c r="F98" s="62">
        <f>SUM(F99:F101)</f>
        <v>1950000</v>
      </c>
      <c r="G98" s="62">
        <f>SUM(G99:G101)</f>
        <v>1920000</v>
      </c>
      <c r="H98" s="64">
        <f>G98/F98*100</f>
        <v>98.461538461538467</v>
      </c>
      <c r="I98" s="63">
        <f t="shared" si="8"/>
        <v>4487700</v>
      </c>
      <c r="J98" s="63">
        <f t="shared" si="9"/>
        <v>4256244.91</v>
      </c>
      <c r="K98" s="64">
        <f t="shared" si="10"/>
        <v>94.842456269358479</v>
      </c>
    </row>
    <row r="99" spans="1:11" ht="15.75" customHeight="1" x14ac:dyDescent="0.2">
      <c r="A99" s="32" t="s">
        <v>361</v>
      </c>
      <c r="B99" s="37" t="s">
        <v>73</v>
      </c>
      <c r="C99" s="65">
        <v>157700</v>
      </c>
      <c r="D99" s="65">
        <v>157700</v>
      </c>
      <c r="E99" s="66">
        <f t="shared" si="0"/>
        <v>100</v>
      </c>
      <c r="F99" s="70"/>
      <c r="G99" s="70"/>
      <c r="H99" s="71"/>
      <c r="I99" s="66">
        <f>F99+C99</f>
        <v>157700</v>
      </c>
      <c r="J99" s="66">
        <f>G99+D99</f>
        <v>157700</v>
      </c>
      <c r="K99" s="68">
        <f>J99/I99*100</f>
        <v>100</v>
      </c>
    </row>
    <row r="100" spans="1:11" ht="25.5" customHeight="1" x14ac:dyDescent="0.2">
      <c r="A100" s="20" t="s">
        <v>187</v>
      </c>
      <c r="B100" s="21" t="s">
        <v>188</v>
      </c>
      <c r="C100" s="65">
        <v>2380000</v>
      </c>
      <c r="D100" s="65">
        <v>2178544.91</v>
      </c>
      <c r="E100" s="66">
        <f t="shared" si="0"/>
        <v>91.535500420168063</v>
      </c>
      <c r="F100" s="65">
        <v>30000</v>
      </c>
      <c r="G100" s="65">
        <v>0</v>
      </c>
      <c r="H100" s="68">
        <f>G100/F100*100</f>
        <v>0</v>
      </c>
      <c r="I100" s="66">
        <f t="shared" si="8"/>
        <v>2410000</v>
      </c>
      <c r="J100" s="66">
        <f t="shared" si="9"/>
        <v>2178544.91</v>
      </c>
      <c r="K100" s="68">
        <f t="shared" si="10"/>
        <v>90.396054356846477</v>
      </c>
    </row>
    <row r="101" spans="1:11" ht="18.75" customHeight="1" x14ac:dyDescent="0.2">
      <c r="A101" s="32" t="s">
        <v>362</v>
      </c>
      <c r="B101" s="35" t="s">
        <v>73</v>
      </c>
      <c r="C101" s="65">
        <v>0</v>
      </c>
      <c r="D101" s="65">
        <v>0</v>
      </c>
      <c r="E101" s="66">
        <v>0</v>
      </c>
      <c r="F101" s="65">
        <v>1920000</v>
      </c>
      <c r="G101" s="65">
        <v>1920000</v>
      </c>
      <c r="H101" s="68">
        <f>G101/F101*100</f>
        <v>100</v>
      </c>
      <c r="I101" s="66">
        <f>F101+C101</f>
        <v>1920000</v>
      </c>
      <c r="J101" s="66">
        <f>G101+D101</f>
        <v>1920000</v>
      </c>
      <c r="K101" s="68">
        <f>J101/I101*100</f>
        <v>100</v>
      </c>
    </row>
    <row r="102" spans="1:11" x14ac:dyDescent="0.2">
      <c r="A102" s="22" t="s">
        <v>189</v>
      </c>
      <c r="B102" s="23" t="s">
        <v>348</v>
      </c>
      <c r="C102" s="62">
        <v>356488751.62</v>
      </c>
      <c r="D102" s="62">
        <v>330671586.35000002</v>
      </c>
      <c r="E102" s="63">
        <f t="shared" si="0"/>
        <v>92.757929905872643</v>
      </c>
      <c r="F102" s="62">
        <v>45045137.689999998</v>
      </c>
      <c r="G102" s="62">
        <v>25275495.319999997</v>
      </c>
      <c r="H102" s="64">
        <f t="shared" ref="H102:H107" si="12">G102/F102*100</f>
        <v>56.111484204900421</v>
      </c>
      <c r="I102" s="63">
        <f t="shared" si="8"/>
        <v>401533889.31</v>
      </c>
      <c r="J102" s="63">
        <f t="shared" si="9"/>
        <v>355947081.67000002</v>
      </c>
      <c r="K102" s="64">
        <f t="shared" si="10"/>
        <v>88.646834338606681</v>
      </c>
    </row>
    <row r="103" spans="1:11" x14ac:dyDescent="0.2">
      <c r="A103" s="27" t="s">
        <v>210</v>
      </c>
      <c r="B103" s="28" t="s">
        <v>211</v>
      </c>
      <c r="C103" s="73">
        <v>257666469.44999999</v>
      </c>
      <c r="D103" s="73">
        <v>254472415.23999998</v>
      </c>
      <c r="E103" s="74">
        <f t="shared" si="0"/>
        <v>98.76039198394038</v>
      </c>
      <c r="F103" s="73">
        <v>358799</v>
      </c>
      <c r="G103" s="73">
        <v>644649.22</v>
      </c>
      <c r="H103" s="75">
        <f t="shared" si="12"/>
        <v>179.66862226483352</v>
      </c>
      <c r="I103" s="74">
        <f t="shared" si="8"/>
        <v>258025268.44999999</v>
      </c>
      <c r="J103" s="74">
        <f t="shared" si="9"/>
        <v>255117064.45999998</v>
      </c>
      <c r="K103" s="68">
        <f t="shared" si="10"/>
        <v>98.87289953907613</v>
      </c>
    </row>
    <row r="104" spans="1:11" x14ac:dyDescent="0.2">
      <c r="A104" s="20" t="s">
        <v>212</v>
      </c>
      <c r="B104" s="21" t="s">
        <v>213</v>
      </c>
      <c r="C104" s="65">
        <v>211905868.30000001</v>
      </c>
      <c r="D104" s="65">
        <v>209302252.55000001</v>
      </c>
      <c r="E104" s="66">
        <f t="shared" ref="E104:E123" si="13">D104/C104*100</f>
        <v>98.77133381397725</v>
      </c>
      <c r="F104" s="65">
        <v>294157</v>
      </c>
      <c r="G104" s="65">
        <v>490148.2</v>
      </c>
      <c r="H104" s="68">
        <f t="shared" si="12"/>
        <v>166.62809316113504</v>
      </c>
      <c r="I104" s="66">
        <f t="shared" ref="I104:I134" si="14">F104+C104</f>
        <v>212200025.30000001</v>
      </c>
      <c r="J104" s="66">
        <f t="shared" ref="J104:J134" si="15">G104+D104</f>
        <v>209792400.75</v>
      </c>
      <c r="K104" s="68">
        <f t="shared" si="10"/>
        <v>98.86539855657594</v>
      </c>
    </row>
    <row r="105" spans="1:11" x14ac:dyDescent="0.2">
      <c r="A105" s="20" t="s">
        <v>214</v>
      </c>
      <c r="B105" s="21" t="s">
        <v>215</v>
      </c>
      <c r="C105" s="65">
        <v>45760601.150000006</v>
      </c>
      <c r="D105" s="65">
        <v>45170162.690000013</v>
      </c>
      <c r="E105" s="66">
        <f t="shared" si="13"/>
        <v>98.709723112979702</v>
      </c>
      <c r="F105" s="65">
        <v>64642</v>
      </c>
      <c r="G105" s="65">
        <v>154501.01999999999</v>
      </c>
      <c r="H105" s="68">
        <f t="shared" si="12"/>
        <v>239.01027195940716</v>
      </c>
      <c r="I105" s="66">
        <f t="shared" si="14"/>
        <v>45825243.150000006</v>
      </c>
      <c r="J105" s="66">
        <f t="shared" si="15"/>
        <v>45324663.710000016</v>
      </c>
      <c r="K105" s="68">
        <f t="shared" si="10"/>
        <v>98.907633859439784</v>
      </c>
    </row>
    <row r="106" spans="1:11" x14ac:dyDescent="0.2">
      <c r="A106" s="27" t="s">
        <v>216</v>
      </c>
      <c r="B106" s="28" t="s">
        <v>217</v>
      </c>
      <c r="C106" s="73">
        <v>53945876.789999992</v>
      </c>
      <c r="D106" s="73">
        <v>37169209.550000004</v>
      </c>
      <c r="E106" s="74">
        <f t="shared" si="13"/>
        <v>68.900927673660689</v>
      </c>
      <c r="F106" s="73">
        <v>11814026</v>
      </c>
      <c r="G106" s="73">
        <v>3082171.28</v>
      </c>
      <c r="H106" s="75">
        <f t="shared" si="12"/>
        <v>26.089084957151776</v>
      </c>
      <c r="I106" s="74">
        <f t="shared" si="14"/>
        <v>65759902.789999992</v>
      </c>
      <c r="J106" s="74">
        <f t="shared" si="15"/>
        <v>40251380.830000006</v>
      </c>
      <c r="K106" s="68">
        <f t="shared" si="10"/>
        <v>61.209611210254053</v>
      </c>
    </row>
    <row r="107" spans="1:11" x14ac:dyDescent="0.2">
      <c r="A107" s="20" t="s">
        <v>218</v>
      </c>
      <c r="B107" s="21" t="s">
        <v>219</v>
      </c>
      <c r="C107" s="65">
        <v>9195528</v>
      </c>
      <c r="D107" s="65">
        <v>7539892.1100000003</v>
      </c>
      <c r="E107" s="66">
        <f t="shared" si="13"/>
        <v>81.995205821786428</v>
      </c>
      <c r="F107" s="65">
        <v>89126</v>
      </c>
      <c r="G107" s="65">
        <v>1736914.85</v>
      </c>
      <c r="H107" s="68">
        <f t="shared" si="12"/>
        <v>1948.8307003567982</v>
      </c>
      <c r="I107" s="66">
        <f t="shared" si="14"/>
        <v>9284654</v>
      </c>
      <c r="J107" s="66">
        <f t="shared" si="15"/>
        <v>9276806.9600000009</v>
      </c>
      <c r="K107" s="68">
        <f t="shared" si="10"/>
        <v>99.91548376493084</v>
      </c>
    </row>
    <row r="108" spans="1:11" x14ac:dyDescent="0.2">
      <c r="A108" s="20" t="s">
        <v>220</v>
      </c>
      <c r="B108" s="21" t="s">
        <v>221</v>
      </c>
      <c r="C108" s="65">
        <v>44570</v>
      </c>
      <c r="D108" s="65">
        <v>18541</v>
      </c>
      <c r="E108" s="66">
        <f t="shared" si="13"/>
        <v>41.599730760601297</v>
      </c>
      <c r="F108" s="69"/>
      <c r="G108" s="69"/>
      <c r="H108" s="68"/>
      <c r="I108" s="66">
        <f t="shared" si="14"/>
        <v>44570</v>
      </c>
      <c r="J108" s="66">
        <f t="shared" si="15"/>
        <v>18541</v>
      </c>
      <c r="K108" s="68">
        <f t="shared" si="10"/>
        <v>41.599730760601297</v>
      </c>
    </row>
    <row r="109" spans="1:11" x14ac:dyDescent="0.2">
      <c r="A109" s="20" t="s">
        <v>222</v>
      </c>
      <c r="B109" s="21" t="s">
        <v>223</v>
      </c>
      <c r="C109" s="65">
        <v>740856</v>
      </c>
      <c r="D109" s="65">
        <v>692177.01</v>
      </c>
      <c r="E109" s="66">
        <f t="shared" si="13"/>
        <v>93.42935874177978</v>
      </c>
      <c r="F109" s="65">
        <v>2945589</v>
      </c>
      <c r="G109" s="65">
        <v>812343.29</v>
      </c>
      <c r="H109" s="68">
        <f>G109/F109*100</f>
        <v>27.578297243777051</v>
      </c>
      <c r="I109" s="66">
        <f t="shared" si="14"/>
        <v>3686445</v>
      </c>
      <c r="J109" s="66">
        <f t="shared" si="15"/>
        <v>1504520.3</v>
      </c>
      <c r="K109" s="68">
        <f t="shared" si="10"/>
        <v>40.812226955779892</v>
      </c>
    </row>
    <row r="110" spans="1:11" x14ac:dyDescent="0.2">
      <c r="A110" s="20" t="s">
        <v>224</v>
      </c>
      <c r="B110" s="21" t="s">
        <v>225</v>
      </c>
      <c r="C110" s="65">
        <v>12080804</v>
      </c>
      <c r="D110" s="65">
        <v>8195913.290000001</v>
      </c>
      <c r="E110" s="66">
        <f t="shared" si="13"/>
        <v>67.842448979389118</v>
      </c>
      <c r="F110" s="65">
        <v>8204311.0000000009</v>
      </c>
      <c r="G110" s="65">
        <v>399059.14</v>
      </c>
      <c r="H110" s="68">
        <f>G110/F110*100</f>
        <v>4.8640177097138322</v>
      </c>
      <c r="I110" s="66">
        <f t="shared" si="14"/>
        <v>20285115</v>
      </c>
      <c r="J110" s="66">
        <f t="shared" si="15"/>
        <v>8594972.4300000016</v>
      </c>
      <c r="K110" s="68">
        <f t="shared" si="10"/>
        <v>42.370834131332266</v>
      </c>
    </row>
    <row r="111" spans="1:11" x14ac:dyDescent="0.2">
      <c r="A111" s="20" t="s">
        <v>226</v>
      </c>
      <c r="B111" s="21" t="s">
        <v>227</v>
      </c>
      <c r="C111" s="65">
        <v>220950</v>
      </c>
      <c r="D111" s="65">
        <v>49836.160000000003</v>
      </c>
      <c r="E111" s="66">
        <f t="shared" si="13"/>
        <v>22.55540167458701</v>
      </c>
      <c r="F111" s="69"/>
      <c r="G111" s="69"/>
      <c r="H111" s="69"/>
      <c r="I111" s="66">
        <f t="shared" si="14"/>
        <v>220950</v>
      </c>
      <c r="J111" s="66">
        <f t="shared" si="15"/>
        <v>49836.160000000003</v>
      </c>
      <c r="K111" s="68">
        <f t="shared" si="10"/>
        <v>22.55540167458701</v>
      </c>
    </row>
    <row r="112" spans="1:11" x14ac:dyDescent="0.2">
      <c r="A112" s="27" t="s">
        <v>228</v>
      </c>
      <c r="B112" s="28" t="s">
        <v>229</v>
      </c>
      <c r="C112" s="73">
        <v>31580528.790000003</v>
      </c>
      <c r="D112" s="73">
        <v>20654829.610000003</v>
      </c>
      <c r="E112" s="74">
        <f t="shared" si="13"/>
        <v>65.403685123031778</v>
      </c>
      <c r="F112" s="69"/>
      <c r="G112" s="69"/>
      <c r="H112" s="69"/>
      <c r="I112" s="74">
        <f t="shared" si="14"/>
        <v>31580528.790000003</v>
      </c>
      <c r="J112" s="74">
        <f t="shared" si="15"/>
        <v>20654829.610000003</v>
      </c>
      <c r="K112" s="68">
        <f t="shared" si="10"/>
        <v>65.403685123031778</v>
      </c>
    </row>
    <row r="113" spans="1:11" x14ac:dyDescent="0.2">
      <c r="A113" s="20" t="s">
        <v>230</v>
      </c>
      <c r="B113" s="21" t="s">
        <v>231</v>
      </c>
      <c r="C113" s="65">
        <v>875700</v>
      </c>
      <c r="D113" s="65">
        <v>875203.92</v>
      </c>
      <c r="E113" s="66">
        <f t="shared" si="13"/>
        <v>99.94335046248716</v>
      </c>
      <c r="F113" s="69"/>
      <c r="G113" s="69"/>
      <c r="H113" s="69"/>
      <c r="I113" s="66">
        <f t="shared" si="14"/>
        <v>875700</v>
      </c>
      <c r="J113" s="66">
        <f t="shared" si="15"/>
        <v>875203.92</v>
      </c>
      <c r="K113" s="68">
        <f t="shared" si="10"/>
        <v>99.94335046248716</v>
      </c>
    </row>
    <row r="114" spans="1:11" x14ac:dyDescent="0.2">
      <c r="A114" s="20" t="s">
        <v>232</v>
      </c>
      <c r="B114" s="21" t="s">
        <v>233</v>
      </c>
      <c r="C114" s="65">
        <v>653656.44999999995</v>
      </c>
      <c r="D114" s="65">
        <v>453169.61</v>
      </c>
      <c r="E114" s="66">
        <f t="shared" si="13"/>
        <v>69.328407912137948</v>
      </c>
      <c r="F114" s="69"/>
      <c r="G114" s="69"/>
      <c r="H114" s="69"/>
      <c r="I114" s="66">
        <f t="shared" si="14"/>
        <v>653656.44999999995</v>
      </c>
      <c r="J114" s="66">
        <f t="shared" si="15"/>
        <v>453169.61</v>
      </c>
      <c r="K114" s="68">
        <f t="shared" si="10"/>
        <v>69.328407912137948</v>
      </c>
    </row>
    <row r="115" spans="1:11" x14ac:dyDescent="0.2">
      <c r="A115" s="20" t="s">
        <v>234</v>
      </c>
      <c r="B115" s="21" t="s">
        <v>235</v>
      </c>
      <c r="C115" s="65">
        <v>14304493.229999999</v>
      </c>
      <c r="D115" s="65">
        <v>9791772.2599999998</v>
      </c>
      <c r="E115" s="66">
        <f t="shared" si="13"/>
        <v>68.452423322933768</v>
      </c>
      <c r="F115" s="69"/>
      <c r="G115" s="69"/>
      <c r="H115" s="69"/>
      <c r="I115" s="66">
        <f t="shared" si="14"/>
        <v>14304493.229999999</v>
      </c>
      <c r="J115" s="66">
        <f t="shared" si="15"/>
        <v>9791772.2599999998</v>
      </c>
      <c r="K115" s="68">
        <f t="shared" si="10"/>
        <v>68.452423322933768</v>
      </c>
    </row>
    <row r="116" spans="1:11" x14ac:dyDescent="0.2">
      <c r="A116" s="20" t="s">
        <v>236</v>
      </c>
      <c r="B116" s="21" t="s">
        <v>237</v>
      </c>
      <c r="C116" s="65">
        <v>14348525.17</v>
      </c>
      <c r="D116" s="65">
        <v>8214829.9099999983</v>
      </c>
      <c r="E116" s="66">
        <f t="shared" si="13"/>
        <v>57.252085581420062</v>
      </c>
      <c r="F116" s="69"/>
      <c r="G116" s="69"/>
      <c r="H116" s="69"/>
      <c r="I116" s="66">
        <f t="shared" si="14"/>
        <v>14348525.17</v>
      </c>
      <c r="J116" s="66">
        <f t="shared" si="15"/>
        <v>8214829.9099999983</v>
      </c>
      <c r="K116" s="68">
        <f t="shared" si="10"/>
        <v>57.252085581420062</v>
      </c>
    </row>
    <row r="117" spans="1:11" ht="25.5" x14ac:dyDescent="0.2">
      <c r="A117" s="20" t="s">
        <v>238</v>
      </c>
      <c r="B117" s="21" t="s">
        <v>239</v>
      </c>
      <c r="C117" s="65">
        <v>1398153.94</v>
      </c>
      <c r="D117" s="65">
        <v>1319853.9099999999</v>
      </c>
      <c r="E117" s="66">
        <f t="shared" si="13"/>
        <v>94.39975615274524</v>
      </c>
      <c r="F117" s="69"/>
      <c r="G117" s="69"/>
      <c r="H117" s="69"/>
      <c r="I117" s="66">
        <f t="shared" si="14"/>
        <v>1398153.94</v>
      </c>
      <c r="J117" s="66">
        <f t="shared" si="15"/>
        <v>1319853.9099999999</v>
      </c>
      <c r="K117" s="68">
        <f t="shared" si="10"/>
        <v>94.39975615274524</v>
      </c>
    </row>
    <row r="118" spans="1:11" ht="25.5" x14ac:dyDescent="0.2">
      <c r="A118" s="39" t="s">
        <v>248</v>
      </c>
      <c r="B118" s="35" t="s">
        <v>249</v>
      </c>
      <c r="C118" s="65"/>
      <c r="D118" s="65"/>
      <c r="E118" s="66"/>
      <c r="F118" s="65">
        <v>575000</v>
      </c>
      <c r="G118" s="65">
        <v>133854</v>
      </c>
      <c r="H118" s="68">
        <f>G118/F118*100</f>
        <v>23.278956521739129</v>
      </c>
      <c r="I118" s="66">
        <f t="shared" si="14"/>
        <v>575000</v>
      </c>
      <c r="J118" s="66">
        <f>G118+D118</f>
        <v>133854</v>
      </c>
      <c r="K118" s="68">
        <f>J118/I118*100</f>
        <v>23.278956521739129</v>
      </c>
    </row>
    <row r="119" spans="1:11" ht="25.5" x14ac:dyDescent="0.2">
      <c r="A119" s="20" t="s">
        <v>240</v>
      </c>
      <c r="B119" s="21" t="s">
        <v>241</v>
      </c>
      <c r="C119" s="65">
        <v>82640</v>
      </c>
      <c r="D119" s="65">
        <v>18020.37</v>
      </c>
      <c r="E119" s="66">
        <f t="shared" si="13"/>
        <v>21.805868828654404</v>
      </c>
      <c r="F119" s="69"/>
      <c r="G119" s="69"/>
      <c r="H119" s="69"/>
      <c r="I119" s="66">
        <f t="shared" si="14"/>
        <v>82640</v>
      </c>
      <c r="J119" s="66">
        <f t="shared" si="15"/>
        <v>18020.37</v>
      </c>
      <c r="K119" s="68">
        <f t="shared" si="10"/>
        <v>21.805868828654404</v>
      </c>
    </row>
    <row r="120" spans="1:11" ht="25.5" x14ac:dyDescent="0.2">
      <c r="A120" s="20" t="s">
        <v>242</v>
      </c>
      <c r="B120" s="21" t="s">
        <v>352</v>
      </c>
      <c r="C120" s="65">
        <v>36895481.379999995</v>
      </c>
      <c r="D120" s="65">
        <v>33412612.229999997</v>
      </c>
      <c r="E120" s="66">
        <f t="shared" si="13"/>
        <v>90.560174255138008</v>
      </c>
      <c r="F120" s="69"/>
      <c r="G120" s="69"/>
      <c r="H120" s="69"/>
      <c r="I120" s="66">
        <f t="shared" si="14"/>
        <v>36895481.379999995</v>
      </c>
      <c r="J120" s="66">
        <f t="shared" si="15"/>
        <v>33412612.229999997</v>
      </c>
      <c r="K120" s="68">
        <f t="shared" si="10"/>
        <v>90.560174255138008</v>
      </c>
    </row>
    <row r="121" spans="1:11" ht="30" customHeight="1" x14ac:dyDescent="0.2">
      <c r="A121" s="39" t="s">
        <v>336</v>
      </c>
      <c r="B121" s="37" t="s">
        <v>353</v>
      </c>
      <c r="C121" s="65">
        <v>2537700</v>
      </c>
      <c r="D121" s="65">
        <v>2336244.91</v>
      </c>
      <c r="E121" s="66">
        <f t="shared" si="13"/>
        <v>92.06150884659337</v>
      </c>
      <c r="F121" s="69"/>
      <c r="G121" s="69"/>
      <c r="H121" s="69"/>
      <c r="I121" s="66">
        <f t="shared" si="14"/>
        <v>2537700</v>
      </c>
      <c r="J121" s="66">
        <f>G121+D121</f>
        <v>2336244.91</v>
      </c>
      <c r="K121" s="68">
        <f>J121/I121*100</f>
        <v>92.06150884659337</v>
      </c>
    </row>
    <row r="122" spans="1:11" ht="12" customHeight="1" x14ac:dyDescent="0.2">
      <c r="A122" s="20" t="s">
        <v>243</v>
      </c>
      <c r="B122" s="21" t="s">
        <v>244</v>
      </c>
      <c r="C122" s="65">
        <v>3285674</v>
      </c>
      <c r="D122" s="65">
        <v>3079373.52</v>
      </c>
      <c r="E122" s="66">
        <f t="shared" si="13"/>
        <v>93.721212755739003</v>
      </c>
      <c r="F122" s="65">
        <v>10000</v>
      </c>
      <c r="G122" s="65">
        <v>0</v>
      </c>
      <c r="H122" s="68">
        <f t="shared" ref="H122:H133" si="16">G122/F122*100</f>
        <v>0</v>
      </c>
      <c r="I122" s="66">
        <f t="shared" si="14"/>
        <v>3295674</v>
      </c>
      <c r="J122" s="66">
        <f t="shared" si="15"/>
        <v>3079373.52</v>
      </c>
      <c r="K122" s="68">
        <f t="shared" si="10"/>
        <v>93.436836289026161</v>
      </c>
    </row>
    <row r="123" spans="1:11" x14ac:dyDescent="0.2">
      <c r="A123" s="20" t="s">
        <v>245</v>
      </c>
      <c r="B123" s="21" t="s">
        <v>246</v>
      </c>
      <c r="C123" s="65">
        <v>307550</v>
      </c>
      <c r="D123" s="65">
        <v>201730.9</v>
      </c>
      <c r="E123" s="66">
        <f t="shared" si="13"/>
        <v>65.592879206633071</v>
      </c>
      <c r="F123" s="69"/>
      <c r="G123" s="69"/>
      <c r="H123" s="69"/>
      <c r="I123" s="66">
        <f t="shared" si="14"/>
        <v>307550</v>
      </c>
      <c r="J123" s="66">
        <f t="shared" si="15"/>
        <v>201730.9</v>
      </c>
      <c r="K123" s="68">
        <f t="shared" si="10"/>
        <v>65.592879206633071</v>
      </c>
    </row>
    <row r="124" spans="1:11" x14ac:dyDescent="0.2">
      <c r="A124" s="27" t="s">
        <v>127</v>
      </c>
      <c r="B124" s="28" t="s">
        <v>250</v>
      </c>
      <c r="C124" s="76"/>
      <c r="D124" s="76"/>
      <c r="E124" s="77"/>
      <c r="F124" s="73">
        <f>SUM(F125:F133)</f>
        <v>32862312.690000001</v>
      </c>
      <c r="G124" s="73">
        <f>SUM(G125:G133)</f>
        <v>21548674.82</v>
      </c>
      <c r="H124" s="75">
        <f t="shared" si="16"/>
        <v>65.572605991778715</v>
      </c>
      <c r="I124" s="74">
        <f t="shared" si="14"/>
        <v>32862312.690000001</v>
      </c>
      <c r="J124" s="74">
        <f>D124+G124</f>
        <v>21548674.82</v>
      </c>
      <c r="K124" s="78">
        <f t="shared" si="10"/>
        <v>65.572605991778715</v>
      </c>
    </row>
    <row r="125" spans="1:11" ht="24.75" customHeight="1" x14ac:dyDescent="0.2">
      <c r="A125" s="29" t="s">
        <v>251</v>
      </c>
      <c r="B125" s="30" t="s">
        <v>252</v>
      </c>
      <c r="C125" s="76"/>
      <c r="D125" s="76"/>
      <c r="E125" s="77"/>
      <c r="F125" s="65">
        <v>4049800</v>
      </c>
      <c r="G125" s="65">
        <v>10686061.83</v>
      </c>
      <c r="H125" s="68">
        <f t="shared" si="16"/>
        <v>263.86640895846705</v>
      </c>
      <c r="I125" s="66">
        <f t="shared" si="14"/>
        <v>4049800</v>
      </c>
      <c r="J125" s="66">
        <f t="shared" si="15"/>
        <v>10686061.83</v>
      </c>
      <c r="K125" s="78">
        <f t="shared" si="10"/>
        <v>263.86640895846705</v>
      </c>
    </row>
    <row r="126" spans="1:11" hidden="1" x14ac:dyDescent="0.2">
      <c r="A126" s="20" t="s">
        <v>253</v>
      </c>
      <c r="B126" s="21" t="s">
        <v>254</v>
      </c>
      <c r="C126" s="67"/>
      <c r="D126" s="67"/>
      <c r="E126" s="69"/>
      <c r="F126" s="65"/>
      <c r="G126" s="65"/>
      <c r="H126" s="68"/>
      <c r="I126" s="66">
        <f t="shared" si="14"/>
        <v>0</v>
      </c>
      <c r="J126" s="66">
        <f t="shared" si="15"/>
        <v>0</v>
      </c>
      <c r="K126" s="68"/>
    </row>
    <row r="127" spans="1:11" x14ac:dyDescent="0.2">
      <c r="A127" s="20" t="s">
        <v>255</v>
      </c>
      <c r="B127" s="21" t="s">
        <v>256</v>
      </c>
      <c r="C127" s="67"/>
      <c r="D127" s="67"/>
      <c r="E127" s="69"/>
      <c r="F127" s="65">
        <v>4801393</v>
      </c>
      <c r="G127" s="65">
        <v>1969265.51</v>
      </c>
      <c r="H127" s="68">
        <f t="shared" si="16"/>
        <v>41.014462052991703</v>
      </c>
      <c r="I127" s="66">
        <f t="shared" si="14"/>
        <v>4801393</v>
      </c>
      <c r="J127" s="66">
        <f t="shared" si="15"/>
        <v>1969265.51</v>
      </c>
      <c r="K127" s="68">
        <f t="shared" si="10"/>
        <v>41.014462052991703</v>
      </c>
    </row>
    <row r="128" spans="1:11" x14ac:dyDescent="0.2">
      <c r="A128" s="20" t="s">
        <v>257</v>
      </c>
      <c r="B128" s="21" t="s">
        <v>258</v>
      </c>
      <c r="C128" s="67"/>
      <c r="D128" s="67"/>
      <c r="E128" s="69"/>
      <c r="F128" s="65">
        <v>10356951</v>
      </c>
      <c r="G128" s="65">
        <v>31077.52</v>
      </c>
      <c r="H128" s="68">
        <f t="shared" si="16"/>
        <v>0.30006437222692278</v>
      </c>
      <c r="I128" s="66">
        <f t="shared" si="14"/>
        <v>10356951</v>
      </c>
      <c r="J128" s="66">
        <f t="shared" si="15"/>
        <v>31077.52</v>
      </c>
      <c r="K128" s="68">
        <f t="shared" si="10"/>
        <v>0.30006437222692278</v>
      </c>
    </row>
    <row r="129" spans="1:11" ht="30" customHeight="1" x14ac:dyDescent="0.2">
      <c r="A129" s="20" t="s">
        <v>259</v>
      </c>
      <c r="B129" s="21" t="s">
        <v>260</v>
      </c>
      <c r="C129" s="67"/>
      <c r="D129" s="67"/>
      <c r="E129" s="69"/>
      <c r="F129" s="65">
        <v>1354299</v>
      </c>
      <c r="G129" s="65">
        <v>883242.57</v>
      </c>
      <c r="H129" s="68">
        <f t="shared" si="16"/>
        <v>65.217693434020106</v>
      </c>
      <c r="I129" s="66">
        <f t="shared" si="14"/>
        <v>1354299</v>
      </c>
      <c r="J129" s="66">
        <f t="shared" si="15"/>
        <v>883242.57</v>
      </c>
      <c r="K129" s="68">
        <f t="shared" si="10"/>
        <v>65.217693434020106</v>
      </c>
    </row>
    <row r="130" spans="1:11" x14ac:dyDescent="0.2">
      <c r="A130" s="39" t="s">
        <v>321</v>
      </c>
      <c r="B130" s="35" t="s">
        <v>322</v>
      </c>
      <c r="C130" s="67"/>
      <c r="D130" s="67"/>
      <c r="E130" s="69"/>
      <c r="F130" s="65">
        <v>500000</v>
      </c>
      <c r="G130" s="65">
        <v>0</v>
      </c>
      <c r="H130" s="68">
        <f t="shared" si="16"/>
        <v>0</v>
      </c>
      <c r="I130" s="66">
        <f t="shared" si="14"/>
        <v>500000</v>
      </c>
      <c r="J130" s="66">
        <f>G130+D130</f>
        <v>0</v>
      </c>
      <c r="K130" s="68">
        <f>J130/I130*100</f>
        <v>0</v>
      </c>
    </row>
    <row r="131" spans="1:11" ht="25.5" x14ac:dyDescent="0.2">
      <c r="A131" s="20" t="s">
        <v>261</v>
      </c>
      <c r="B131" s="21" t="s">
        <v>262</v>
      </c>
      <c r="C131" s="67"/>
      <c r="D131" s="67"/>
      <c r="E131" s="69"/>
      <c r="F131" s="65">
        <v>9849869.6900000013</v>
      </c>
      <c r="G131" s="65">
        <v>6059027.3899999997</v>
      </c>
      <c r="H131" s="68">
        <f t="shared" si="16"/>
        <v>61.51378221938689</v>
      </c>
      <c r="I131" s="66">
        <f t="shared" si="14"/>
        <v>9849869.6900000013</v>
      </c>
      <c r="J131" s="66">
        <f t="shared" si="15"/>
        <v>6059027.3899999997</v>
      </c>
      <c r="K131" s="68">
        <f t="shared" si="10"/>
        <v>61.51378221938689</v>
      </c>
    </row>
    <row r="132" spans="1:11" ht="23.25" customHeight="1" x14ac:dyDescent="0.2">
      <c r="A132" s="20" t="s">
        <v>263</v>
      </c>
      <c r="B132" s="21" t="s">
        <v>264</v>
      </c>
      <c r="C132" s="67"/>
      <c r="D132" s="67"/>
      <c r="E132" s="69"/>
      <c r="F132" s="65">
        <v>1950000</v>
      </c>
      <c r="G132" s="65">
        <v>1920000</v>
      </c>
      <c r="H132" s="68">
        <f t="shared" si="16"/>
        <v>98.461538461538467</v>
      </c>
      <c r="I132" s="66">
        <f t="shared" si="14"/>
        <v>1950000</v>
      </c>
      <c r="J132" s="66">
        <f t="shared" si="15"/>
        <v>1920000</v>
      </c>
      <c r="K132" s="68">
        <f t="shared" si="10"/>
        <v>98.461538461538467</v>
      </c>
    </row>
    <row r="133" spans="1:11" ht="21" hidden="1" customHeight="1" x14ac:dyDescent="0.2">
      <c r="A133" s="20" t="s">
        <v>265</v>
      </c>
      <c r="B133" s="21" t="s">
        <v>266</v>
      </c>
      <c r="C133" s="67"/>
      <c r="D133" s="67"/>
      <c r="E133" s="69"/>
      <c r="F133" s="65">
        <v>0</v>
      </c>
      <c r="G133" s="65">
        <v>0</v>
      </c>
      <c r="H133" s="68" t="e">
        <f t="shared" si="16"/>
        <v>#DIV/0!</v>
      </c>
      <c r="I133" s="66">
        <f t="shared" si="14"/>
        <v>0</v>
      </c>
      <c r="J133" s="66">
        <f t="shared" si="15"/>
        <v>0</v>
      </c>
      <c r="K133" s="68" t="e">
        <f t="shared" si="10"/>
        <v>#DIV/0!</v>
      </c>
    </row>
    <row r="134" spans="1:11" x14ac:dyDescent="0.2">
      <c r="A134" s="20" t="s">
        <v>185</v>
      </c>
      <c r="B134" s="21" t="s">
        <v>247</v>
      </c>
      <c r="C134" s="65">
        <v>1850000</v>
      </c>
      <c r="D134" s="67">
        <v>0</v>
      </c>
      <c r="E134" s="66">
        <f>D134/C134*100</f>
        <v>0</v>
      </c>
      <c r="F134" s="69"/>
      <c r="G134" s="69"/>
      <c r="H134" s="69"/>
      <c r="I134" s="66">
        <f t="shared" si="14"/>
        <v>1850000</v>
      </c>
      <c r="J134" s="66">
        <f t="shared" si="15"/>
        <v>0</v>
      </c>
      <c r="K134" s="68">
        <f t="shared" si="10"/>
        <v>0</v>
      </c>
    </row>
    <row r="135" spans="1:11" x14ac:dyDescent="0.2">
      <c r="K135" s="26"/>
    </row>
    <row r="136" spans="1:11" ht="15.75" x14ac:dyDescent="0.25">
      <c r="B136" s="95" t="s">
        <v>369</v>
      </c>
      <c r="C136" s="96"/>
      <c r="D136" s="96"/>
      <c r="E136" s="91" t="s">
        <v>370</v>
      </c>
      <c r="F136" s="96"/>
      <c r="G136" s="36"/>
    </row>
    <row r="137" spans="1:11" x14ac:dyDescent="0.2">
      <c r="F137" s="36"/>
    </row>
  </sheetData>
  <mergeCells count="6">
    <mergeCell ref="I6:K6"/>
    <mergeCell ref="C6:E6"/>
    <mergeCell ref="F6:H6"/>
    <mergeCell ref="A2:K2"/>
    <mergeCell ref="A3:K3"/>
    <mergeCell ref="A4:K4"/>
  </mergeCells>
  <phoneticPr fontId="0" type="noConversion"/>
  <conditionalFormatting sqref="F109:F110 F125:F133 F94:F96 F102:F107 F90">
    <cfRule type="expression" dxfId="1" priority="1" stopIfTrue="1">
      <formula>B90=1</formula>
    </cfRule>
  </conditionalFormatting>
  <conditionalFormatting sqref="G109:G110 G125:G133 G94:G96 F89 G102:G107 G89:G90">
    <cfRule type="expression" dxfId="0" priority="2" stopIfTrue="1">
      <formula>A89=1</formula>
    </cfRule>
  </conditionalFormatting>
  <pageMargins left="0.32" right="0.33" top="0.31" bottom="0.33" header="0" footer="0"/>
  <pageSetup paperSize="9" scale="79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Доходи</vt:lpstr>
      <vt:lpstr>Видатки</vt:lpstr>
      <vt:lpstr>Доходи!Заголовки_для_друку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FinUpr</dc:creator>
  <cp:lastModifiedBy>Secretary</cp:lastModifiedBy>
  <cp:lastPrinted>2023-02-14T10:36:58Z</cp:lastPrinted>
  <dcterms:created xsi:type="dcterms:W3CDTF">2021-05-19T06:49:22Z</dcterms:created>
  <dcterms:modified xsi:type="dcterms:W3CDTF">2023-02-14T10:38:41Z</dcterms:modified>
</cp:coreProperties>
</file>