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I7" i="2" l="1"/>
  <c r="F7" i="2"/>
  <c r="I6" i="2"/>
  <c r="F6" i="2"/>
  <c r="C8" i="2"/>
  <c r="I4" i="2"/>
  <c r="F4" i="2"/>
  <c r="I8" i="3"/>
  <c r="F8" i="3"/>
  <c r="J8" i="3" s="1"/>
  <c r="I7" i="3"/>
  <c r="F7" i="3"/>
  <c r="C9" i="3"/>
  <c r="I5" i="3"/>
  <c r="F5" i="3"/>
  <c r="J7" i="3" l="1"/>
  <c r="J4" i="2"/>
  <c r="J6" i="2"/>
  <c r="J7" i="2"/>
  <c r="J5" i="3"/>
  <c r="F5" i="2"/>
  <c r="F8" i="2" s="1"/>
  <c r="I5" i="2"/>
  <c r="J5" i="2" s="1"/>
  <c r="F6" i="3"/>
  <c r="F9" i="3" s="1"/>
  <c r="I6" i="3"/>
  <c r="J6" i="3" l="1"/>
  <c r="J9" i="3" s="1"/>
  <c r="I9" i="3"/>
  <c r="I8" i="2"/>
  <c r="J8" i="2" s="1"/>
</calcChain>
</file>

<file path=xl/sharedStrings.xml><?xml version="1.0" encoding="utf-8"?>
<sst xmlns="http://schemas.openxmlformats.org/spreadsheetml/2006/main" count="44" uniqueCount="21">
  <si>
    <t>ККД</t>
  </si>
  <si>
    <t>НАЗВА ККД</t>
  </si>
  <si>
    <t xml:space="preserve">Податок на нерухоме майно, відмінне від земельної ділянки, сплачений юридичними особами, які є власниками об"єктів житлової нерухомості </t>
  </si>
  <si>
    <t>Ставка податку %</t>
  </si>
  <si>
    <t>Очікувані надходження 2018р.</t>
  </si>
  <si>
    <r>
      <t>Площа оподаткування м</t>
    </r>
    <r>
      <rPr>
        <b/>
        <vertAlign val="superscript"/>
        <sz val="11"/>
        <color theme="1"/>
        <rFont val="Calibri"/>
        <family val="2"/>
        <charset val="204"/>
        <scheme val="minor"/>
      </rPr>
      <t>2</t>
    </r>
  </si>
  <si>
    <r>
      <t>Сума податку за 1м</t>
    </r>
    <r>
      <rPr>
        <b/>
        <vertAlign val="superscript"/>
        <sz val="11"/>
        <color theme="1"/>
        <rFont val="Calibri"/>
        <family val="2"/>
        <charset val="204"/>
        <scheme val="minor"/>
      </rPr>
      <t>2</t>
    </r>
  </si>
  <si>
    <t xml:space="preserve">Податок на нерухоме майно, відмінне від земельної ділянки, сплачений юридичними особами, які є власниками об"єктів нежитлової нерухомості </t>
  </si>
  <si>
    <t xml:space="preserve">Податок на нерухоме майно, відмінне від земельної ділянки, сплачений фізичними особами, які є власниками об"єктів нежитлової нерухомості </t>
  </si>
  <si>
    <t>ВСЬОГО</t>
  </si>
  <si>
    <t xml:space="preserve">Очікувані надходження </t>
  </si>
  <si>
    <r>
      <t>Сума податку за 1м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</si>
  <si>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х</t>
  </si>
  <si>
    <t xml:space="preserve">Податок на нерухоме майно, відмінне від земельної ділянки, сплачений фізичними особами, які є власниками об"єктів житлової нерухомості.     </t>
  </si>
  <si>
    <t xml:space="preserve">Пропозиції, щодо відсоткових ставок запропоновані представниками субєктами підприємницької діяльності </t>
  </si>
  <si>
    <t xml:space="preserve">Очікувані втрати до бюджету </t>
  </si>
  <si>
    <t>Ставка  податку, %</t>
  </si>
  <si>
    <t>Пропозиції, щодо відсоткових ставок запропоновані представниками бюджетної комісії</t>
  </si>
  <si>
    <t>Ставка податку, %</t>
  </si>
  <si>
    <t>Розрахункові дані на 2019р.</t>
  </si>
  <si>
    <t xml:space="preserve"> ПРИМІТКА : для розрахунку взята заробітна плата станом на 01.01.2019 року в розмірі 4500 грн.   На 01.01.2018р. - 3723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</si>
</sst>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vertAlign val="superscript"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/>
    <xf numFmtId="16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sqref="A1:J1"/>
    </sheetView>
  </sheetViews>
  <sheetFormatPr defaultRowHeight="15" x14ac:dyDescent="0.25"/>
  <cols>
    <col min="1" max="1" width="9.7109375" style="1" customWidth="1"/>
    <col min="2" max="2" width="35.140625" style="1" customWidth="1"/>
    <col min="3" max="3" width="9.85546875" style="1" customWidth="1"/>
    <col min="4" max="4" width="9.140625" style="1" customWidth="1"/>
    <col min="5" max="5" width="12.7109375" style="1" customWidth="1"/>
    <col min="6" max="6" width="11.140625" style="26" customWidth="1"/>
    <col min="7" max="7" width="11.42578125" style="1" customWidth="1"/>
    <col min="8" max="8" width="11.7109375" style="1" customWidth="1"/>
    <col min="9" max="9" width="12.5703125" style="32" customWidth="1"/>
    <col min="10" max="10" width="12.7109375" style="27" customWidth="1"/>
  </cols>
  <sheetData>
    <row r="1" spans="1:10" ht="42" customHeight="1" x14ac:dyDescent="0.25">
      <c r="A1" s="40" t="s">
        <v>14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35.25" customHeight="1" x14ac:dyDescent="0.25">
      <c r="A2" s="42" t="s">
        <v>0</v>
      </c>
      <c r="B2" s="42" t="s">
        <v>1</v>
      </c>
      <c r="C2" s="35" t="s">
        <v>5</v>
      </c>
      <c r="D2" s="35" t="s">
        <v>3</v>
      </c>
      <c r="E2" s="35" t="s">
        <v>6</v>
      </c>
      <c r="F2" s="43" t="s">
        <v>4</v>
      </c>
      <c r="G2" s="35" t="s">
        <v>19</v>
      </c>
      <c r="H2" s="35"/>
      <c r="I2" s="35"/>
      <c r="J2" s="36" t="s">
        <v>15</v>
      </c>
    </row>
    <row r="3" spans="1:10" s="3" customFormat="1" ht="60.75" customHeight="1" x14ac:dyDescent="0.25">
      <c r="A3" s="42"/>
      <c r="B3" s="42"/>
      <c r="C3" s="35"/>
      <c r="D3" s="35"/>
      <c r="E3" s="35"/>
      <c r="F3" s="43"/>
      <c r="G3" s="9" t="s">
        <v>16</v>
      </c>
      <c r="H3" s="9" t="s">
        <v>11</v>
      </c>
      <c r="I3" s="28" t="s">
        <v>10</v>
      </c>
      <c r="J3" s="37"/>
    </row>
    <row r="4" spans="1:10" s="3" customFormat="1" ht="106.5" customHeight="1" x14ac:dyDescent="0.25">
      <c r="A4" s="6">
        <v>18010100</v>
      </c>
      <c r="B4" s="7" t="s">
        <v>2</v>
      </c>
      <c r="C4" s="8">
        <v>98.13</v>
      </c>
      <c r="D4" s="8">
        <v>1</v>
      </c>
      <c r="E4" s="8">
        <v>37.229999999999997</v>
      </c>
      <c r="F4" s="23">
        <f>C4*E4</f>
        <v>3653.3798999999995</v>
      </c>
      <c r="G4" s="15">
        <v>0.3</v>
      </c>
      <c r="H4" s="15">
        <v>13.5</v>
      </c>
      <c r="I4" s="29">
        <f>C4*H4</f>
        <v>1324.7549999999999</v>
      </c>
      <c r="J4" s="30">
        <f>I4-F4</f>
        <v>-2328.6248999999998</v>
      </c>
    </row>
    <row r="5" spans="1:10" ht="112.5" customHeight="1" x14ac:dyDescent="0.25">
      <c r="A5" s="14">
        <v>18010200</v>
      </c>
      <c r="B5" s="4" t="s">
        <v>13</v>
      </c>
      <c r="C5" s="5">
        <v>33870.68</v>
      </c>
      <c r="D5" s="33">
        <v>0.3</v>
      </c>
      <c r="E5" s="5">
        <v>9.6</v>
      </c>
      <c r="F5" s="24">
        <f t="shared" ref="F5:F7" si="0">C5*E5</f>
        <v>325158.52799999999</v>
      </c>
      <c r="G5" s="16">
        <v>0.1</v>
      </c>
      <c r="H5" s="16">
        <v>3.72</v>
      </c>
      <c r="I5" s="29">
        <f t="shared" ref="I5:I7" si="1">C5*H5</f>
        <v>125998.9296</v>
      </c>
      <c r="J5" s="30">
        <f t="shared" ref="J5:J8" si="2">I5-F5</f>
        <v>-199159.59839999999</v>
      </c>
    </row>
    <row r="6" spans="1:10" ht="104.25" customHeight="1" x14ac:dyDescent="0.25">
      <c r="A6" s="14">
        <v>18010300</v>
      </c>
      <c r="B6" s="4" t="s">
        <v>8</v>
      </c>
      <c r="C6" s="5">
        <v>72022.039999999994</v>
      </c>
      <c r="D6" s="5">
        <v>1</v>
      </c>
      <c r="E6" s="5">
        <v>32</v>
      </c>
      <c r="F6" s="24">
        <f t="shared" si="0"/>
        <v>2304705.2799999998</v>
      </c>
      <c r="G6" s="16">
        <v>0.2</v>
      </c>
      <c r="H6" s="16">
        <v>7.45</v>
      </c>
      <c r="I6" s="29">
        <f t="shared" si="1"/>
        <v>536564.19799999997</v>
      </c>
      <c r="J6" s="30">
        <f t="shared" si="2"/>
        <v>-1768141.0819999999</v>
      </c>
    </row>
    <row r="7" spans="1:10" ht="111" customHeight="1" x14ac:dyDescent="0.25">
      <c r="A7" s="14">
        <v>18010400</v>
      </c>
      <c r="B7" s="4" t="s">
        <v>7</v>
      </c>
      <c r="C7" s="5">
        <v>44085.24</v>
      </c>
      <c r="D7" s="5">
        <v>1</v>
      </c>
      <c r="E7" s="5">
        <v>37.229999999999997</v>
      </c>
      <c r="F7" s="24">
        <f t="shared" si="0"/>
        <v>1641293.4851999998</v>
      </c>
      <c r="G7" s="16">
        <v>0.2</v>
      </c>
      <c r="H7" s="16">
        <v>9</v>
      </c>
      <c r="I7" s="29">
        <f t="shared" si="1"/>
        <v>396767.16</v>
      </c>
      <c r="J7" s="30">
        <f t="shared" si="2"/>
        <v>-1244526.3251999998</v>
      </c>
    </row>
    <row r="8" spans="1:10" s="11" customFormat="1" x14ac:dyDescent="0.25">
      <c r="A8" s="38" t="s">
        <v>9</v>
      </c>
      <c r="B8" s="39"/>
      <c r="C8" s="10">
        <f>C4+C5+C6+C7</f>
        <v>150076.09</v>
      </c>
      <c r="D8" s="10" t="s">
        <v>12</v>
      </c>
      <c r="E8" s="10" t="s">
        <v>12</v>
      </c>
      <c r="F8" s="25">
        <f>SUM(F4:F7)</f>
        <v>4274810.6730999993</v>
      </c>
      <c r="G8" s="17" t="s">
        <v>12</v>
      </c>
      <c r="H8" s="17" t="s">
        <v>12</v>
      </c>
      <c r="I8" s="31">
        <f>SUM(I4:I7)</f>
        <v>1060655.0426</v>
      </c>
      <c r="J8" s="30">
        <f t="shared" si="2"/>
        <v>-3214155.630499999</v>
      </c>
    </row>
    <row r="10" spans="1:10" x14ac:dyDescent="0.25">
      <c r="A10" s="41" t="s">
        <v>20</v>
      </c>
      <c r="B10" s="41"/>
      <c r="C10" s="41"/>
      <c r="D10" s="41"/>
      <c r="E10" s="41"/>
      <c r="F10" s="41"/>
      <c r="G10" s="41"/>
      <c r="H10" s="41"/>
      <c r="I10" s="41"/>
      <c r="J10" s="41"/>
    </row>
  </sheetData>
  <mergeCells count="11">
    <mergeCell ref="G2:I2"/>
    <mergeCell ref="J2:J3"/>
    <mergeCell ref="A8:B8"/>
    <mergeCell ref="A1:J1"/>
    <mergeCell ref="A10:J10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G7" sqref="G7"/>
    </sheetView>
  </sheetViews>
  <sheetFormatPr defaultRowHeight="15" x14ac:dyDescent="0.25"/>
  <cols>
    <col min="1" max="1" width="9.7109375" style="1" customWidth="1"/>
    <col min="2" max="2" width="35.7109375" style="1" customWidth="1"/>
    <col min="3" max="3" width="9.85546875" style="1" customWidth="1"/>
    <col min="4" max="4" width="9.5703125" style="1" customWidth="1"/>
    <col min="5" max="5" width="12.28515625" style="1" customWidth="1"/>
    <col min="6" max="6" width="14.140625" style="1" customWidth="1"/>
    <col min="7" max="7" width="15" style="2" customWidth="1"/>
    <col min="8" max="8" width="13" style="2" customWidth="1"/>
    <col min="9" max="9" width="14.7109375" style="13" customWidth="1"/>
    <col min="10" max="10" width="15.7109375" style="2" customWidth="1"/>
  </cols>
  <sheetData>
    <row r="1" spans="1:10" x14ac:dyDescent="0.25">
      <c r="A1" s="44" t="s">
        <v>17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0" ht="15" customHeight="1" x14ac:dyDescent="0.25">
      <c r="A3" s="42" t="s">
        <v>0</v>
      </c>
      <c r="B3" s="42" t="s">
        <v>1</v>
      </c>
      <c r="C3" s="35" t="s">
        <v>5</v>
      </c>
      <c r="D3" s="35" t="s">
        <v>18</v>
      </c>
      <c r="E3" s="35" t="s">
        <v>6</v>
      </c>
      <c r="F3" s="35" t="s">
        <v>4</v>
      </c>
      <c r="G3" s="35" t="s">
        <v>19</v>
      </c>
      <c r="H3" s="35"/>
      <c r="I3" s="35"/>
      <c r="J3" s="36" t="s">
        <v>15</v>
      </c>
    </row>
    <row r="4" spans="1:10" s="3" customFormat="1" ht="50.25" x14ac:dyDescent="0.25">
      <c r="A4" s="42"/>
      <c r="B4" s="42"/>
      <c r="C4" s="35"/>
      <c r="D4" s="35"/>
      <c r="E4" s="35"/>
      <c r="F4" s="35"/>
      <c r="G4" s="9" t="s">
        <v>18</v>
      </c>
      <c r="H4" s="9" t="s">
        <v>11</v>
      </c>
      <c r="I4" s="12" t="s">
        <v>10</v>
      </c>
      <c r="J4" s="37"/>
    </row>
    <row r="5" spans="1:10" s="3" customFormat="1" ht="75" x14ac:dyDescent="0.25">
      <c r="A5" s="6">
        <v>18010100</v>
      </c>
      <c r="B5" s="7" t="s">
        <v>2</v>
      </c>
      <c r="C5" s="8">
        <v>98.13</v>
      </c>
      <c r="D5" s="8">
        <v>1</v>
      </c>
      <c r="E5" s="8">
        <v>37.229999999999997</v>
      </c>
      <c r="F5" s="18">
        <f>C5*E5</f>
        <v>3653.3798999999995</v>
      </c>
      <c r="G5" s="15">
        <v>0.85</v>
      </c>
      <c r="H5" s="16">
        <v>38.25</v>
      </c>
      <c r="I5" s="20">
        <f>C5*H5</f>
        <v>3753.4724999999999</v>
      </c>
      <c r="J5" s="21">
        <f>I5-F5</f>
        <v>100.0926000000004</v>
      </c>
    </row>
    <row r="6" spans="1:10" ht="75" x14ac:dyDescent="0.25">
      <c r="A6" s="14">
        <v>18010200</v>
      </c>
      <c r="B6" s="4" t="s">
        <v>13</v>
      </c>
      <c r="C6" s="5">
        <v>33870.68</v>
      </c>
      <c r="D6" s="5">
        <v>0.3</v>
      </c>
      <c r="E6" s="5">
        <v>9.6</v>
      </c>
      <c r="F6" s="22">
        <f t="shared" ref="F6:F8" si="0">C6*E6</f>
        <v>325158.52799999999</v>
      </c>
      <c r="G6" s="16">
        <v>0.1</v>
      </c>
      <c r="H6" s="16">
        <v>3.72</v>
      </c>
      <c r="I6" s="20">
        <f>C6*H6</f>
        <v>125998.9296</v>
      </c>
      <c r="J6" s="30">
        <f>I6-F6</f>
        <v>-199159.59839999999</v>
      </c>
    </row>
    <row r="7" spans="1:10" ht="75" x14ac:dyDescent="0.25">
      <c r="A7" s="14">
        <v>18010300</v>
      </c>
      <c r="B7" s="4" t="s">
        <v>8</v>
      </c>
      <c r="C7" s="5">
        <v>72022.039999999994</v>
      </c>
      <c r="D7" s="5">
        <v>1</v>
      </c>
      <c r="E7" s="5">
        <v>32</v>
      </c>
      <c r="F7" s="22">
        <f t="shared" si="0"/>
        <v>2304705.2799999998</v>
      </c>
      <c r="G7" s="16">
        <v>0.8</v>
      </c>
      <c r="H7" s="16">
        <v>29.78</v>
      </c>
      <c r="I7" s="20">
        <f>C7*H7</f>
        <v>2144816.3511999999</v>
      </c>
      <c r="J7" s="30">
        <f>I7-F7</f>
        <v>-159888.92879999988</v>
      </c>
    </row>
    <row r="8" spans="1:10" ht="75" x14ac:dyDescent="0.25">
      <c r="A8" s="14">
        <v>18010400</v>
      </c>
      <c r="B8" s="4" t="s">
        <v>7</v>
      </c>
      <c r="C8" s="5">
        <v>44085.24</v>
      </c>
      <c r="D8" s="5">
        <v>1</v>
      </c>
      <c r="E8" s="5">
        <v>37.229999999999997</v>
      </c>
      <c r="F8" s="22">
        <f t="shared" si="0"/>
        <v>1641293.4851999998</v>
      </c>
      <c r="G8" s="16">
        <v>0.85</v>
      </c>
      <c r="H8" s="16">
        <v>38.25</v>
      </c>
      <c r="I8" s="20">
        <f>C8*H8</f>
        <v>1686260.43</v>
      </c>
      <c r="J8" s="30">
        <f t="shared" ref="J8" si="1">I8-F8</f>
        <v>44966.944800000172</v>
      </c>
    </row>
    <row r="9" spans="1:10" s="11" customFormat="1" x14ac:dyDescent="0.25">
      <c r="A9" s="38" t="s">
        <v>9</v>
      </c>
      <c r="B9" s="39"/>
      <c r="C9" s="10">
        <f>C5+C6+C7+C8</f>
        <v>150076.09</v>
      </c>
      <c r="D9" s="10" t="s">
        <v>12</v>
      </c>
      <c r="E9" s="10" t="s">
        <v>12</v>
      </c>
      <c r="F9" s="19">
        <f>SUM(F5:F8)</f>
        <v>4274810.6730999993</v>
      </c>
      <c r="G9" s="16" t="s">
        <v>12</v>
      </c>
      <c r="H9" s="16" t="s">
        <v>12</v>
      </c>
      <c r="I9" s="20">
        <f>SUM(I5:I8)</f>
        <v>3960829.1832999997</v>
      </c>
      <c r="J9" s="30">
        <f>SUM(J5:J8)</f>
        <v>-313981.48979999969</v>
      </c>
    </row>
    <row r="10" spans="1:10" x14ac:dyDescent="0.25">
      <c r="J10" s="13"/>
    </row>
    <row r="11" spans="1:10" x14ac:dyDescent="0.25">
      <c r="A11" s="41" t="s">
        <v>20</v>
      </c>
      <c r="B11" s="41"/>
      <c r="C11" s="41"/>
      <c r="D11" s="41"/>
      <c r="E11" s="41"/>
      <c r="F11" s="41"/>
      <c r="G11" s="41"/>
      <c r="H11" s="41"/>
      <c r="I11" s="41"/>
      <c r="J11" s="41"/>
    </row>
  </sheetData>
  <mergeCells count="11">
    <mergeCell ref="G3:I3"/>
    <mergeCell ref="J3:J4"/>
    <mergeCell ref="A9:B9"/>
    <mergeCell ref="A1:J1"/>
    <mergeCell ref="A11:J11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2018-04-26T16:47:09Z</dcterms:modified>
</cp:coreProperties>
</file>